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inance\IBS\IBS Error Reports\Yr 61 rates\"/>
    </mc:Choice>
  </mc:AlternateContent>
  <bookViews>
    <workbookView xWindow="480" yWindow="48" windowWidth="19440" windowHeight="11820"/>
  </bookViews>
  <sheets>
    <sheet name="Genetics YR61" sheetId="2" r:id="rId1"/>
  </sheets>
  <calcPr calcId="162913" concurrentCalc="0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H9" i="2"/>
  <c r="G9" i="2"/>
</calcChain>
</file>

<file path=xl/sharedStrings.xml><?xml version="1.0" encoding="utf-8"?>
<sst xmlns="http://schemas.openxmlformats.org/spreadsheetml/2006/main" count="57" uniqueCount="45">
  <si>
    <t>MHC1</t>
  </si>
  <si>
    <t>RDNA1</t>
  </si>
  <si>
    <t>SNP01</t>
  </si>
  <si>
    <t>SERVICE</t>
  </si>
  <si>
    <t>ITEM CODE</t>
  </si>
  <si>
    <t>INDUSTRY RATE</t>
  </si>
  <si>
    <t>GEN02</t>
  </si>
  <si>
    <t>EXTRT</t>
  </si>
  <si>
    <t>Rhesus Macaque SNP-Based Ancestry Assay</t>
  </si>
  <si>
    <t>RNA &amp; DNA Extraction</t>
  </si>
  <si>
    <t>UNIT</t>
  </si>
  <si>
    <t>Sample</t>
  </si>
  <si>
    <t>ug</t>
  </si>
  <si>
    <t>MHC Class I Expressed Allele Assay</t>
  </si>
  <si>
    <t>Parentage Genotyping &amp; Analysis (Fluidigm platform)</t>
  </si>
  <si>
    <t>DNA Extraction from whole blood + Parentage Genotyping &amp; Analysis (Fluidigm)</t>
  </si>
  <si>
    <t>PAR01</t>
  </si>
  <si>
    <t>PAR03</t>
  </si>
  <si>
    <t>MHC3</t>
  </si>
  <si>
    <t>Other Consulting/Data Analysis (pilot Study)</t>
  </si>
  <si>
    <t>Hourly</t>
  </si>
  <si>
    <t>GEN01</t>
  </si>
  <si>
    <t>Single SNV Genotyping using established TaqMan Assay</t>
  </si>
  <si>
    <t>SNP02</t>
  </si>
  <si>
    <t>Purchase of Plasma Aliquot</t>
  </si>
  <si>
    <t>PPA</t>
  </si>
  <si>
    <t>Contact ONPRC Grants Administration at ONPRCGA@ohsu.edu when budgeting for Foundation awards and out years.</t>
  </si>
  <si>
    <t>OHSU FEDERAL RATE</t>
  </si>
  <si>
    <t>EXTERNAL ACADEMIC RATE</t>
  </si>
  <si>
    <t>Each</t>
  </si>
  <si>
    <t xml:space="preserve">MHC DNA -based Single Genotype </t>
  </si>
  <si>
    <t>MHC DNA -based Single Genotype RUSH</t>
  </si>
  <si>
    <t>MHC  DNA-based Additional Genotype</t>
  </si>
  <si>
    <t>DNA Extraction, buffy coat or whole blood</t>
  </si>
  <si>
    <t>DNA extraction, liver</t>
  </si>
  <si>
    <t>Liver sample</t>
  </si>
  <si>
    <t>QC, clean, Aliquot gDNA</t>
  </si>
  <si>
    <t>Qbit sample</t>
  </si>
  <si>
    <t>MHC4</t>
  </si>
  <si>
    <t>MHC5</t>
  </si>
  <si>
    <t>EXTRT2</t>
  </si>
  <si>
    <t>LVR</t>
  </si>
  <si>
    <t>GEN03</t>
  </si>
  <si>
    <t>Genetics Core Rates 2020-2021</t>
  </si>
  <si>
    <t>Prices listed are for budgeting purposes only.  At the time of the project, actual rates will be charged. Rates will remain flat until May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</si>
</sst>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2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8" fillId="0" borderId="0" xfId="0" applyFont="1"/>
    <xf numFmtId="164" fontId="20" fillId="0" borderId="0" xfId="43" applyNumberFormat="1" applyFont="1" applyFill="1" applyAlignment="1">
      <alignment horizontal="right"/>
    </xf>
    <xf numFmtId="9" fontId="0" fillId="0" borderId="0" xfId="1" applyFont="1" applyFill="1"/>
    <xf numFmtId="0" fontId="0" fillId="0" borderId="0" xfId="0" applyAlignment="1">
      <alignment horizontal="left"/>
    </xf>
    <xf numFmtId="164" fontId="0" fillId="0" borderId="12" xfId="0" applyNumberFormat="1" applyBorder="1"/>
    <xf numFmtId="0" fontId="21" fillId="0" borderId="0" xfId="0" applyFont="1" applyFill="1" applyBorder="1"/>
    <xf numFmtId="0" fontId="0" fillId="0" borderId="0" xfId="0"/>
    <xf numFmtId="0" fontId="0" fillId="0" borderId="0" xfId="0" applyFill="1" applyBorder="1"/>
    <xf numFmtId="0" fontId="16" fillId="33" borderId="10" xfId="0" applyFont="1" applyFill="1" applyBorder="1" applyAlignment="1">
      <alignment horizontal="center" wrapText="1"/>
    </xf>
    <xf numFmtId="0" fontId="23" fillId="0" borderId="0" xfId="46" applyFont="1" applyFill="1" applyAlignment="1"/>
    <xf numFmtId="0" fontId="0" fillId="0" borderId="0" xfId="0" applyAlignment="1">
      <alignment wrapText="1"/>
    </xf>
    <xf numFmtId="164" fontId="0" fillId="0" borderId="0" xfId="0" applyNumberFormat="1" applyBorder="1"/>
    <xf numFmtId="164" fontId="0" fillId="0" borderId="0" xfId="0" applyNumberFormat="1"/>
    <xf numFmtId="0" fontId="21" fillId="0" borderId="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4" xfId="0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1" fillId="0" borderId="1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</cellXfs>
  <cellStyles count="10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0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6"/>
    <cellStyle name="Normal 2 2" xfId="48"/>
    <cellStyle name="Normal 2 2 2" xfId="56"/>
    <cellStyle name="Normal 2 3" xfId="77"/>
    <cellStyle name="Normal 3" xfId="43"/>
    <cellStyle name="Normal 3 2" xfId="52"/>
    <cellStyle name="Normal 3 2 2" xfId="58"/>
    <cellStyle name="Normal 3 3" xfId="75"/>
    <cellStyle name="Normal 4" xfId="45"/>
    <cellStyle name="Normal 4 2" xfId="51"/>
    <cellStyle name="Normal 4 2 2" xfId="57"/>
    <cellStyle name="Normal 4 2 2 2" xfId="71"/>
    <cellStyle name="Normal 4 2 2 2 2" xfId="86"/>
    <cellStyle name="Normal 4 2 2 2 3" xfId="98"/>
    <cellStyle name="Normal 4 2 2 3" xfId="66"/>
    <cellStyle name="Normal 4 2 2 4" xfId="81"/>
    <cellStyle name="Normal 4 2 2 5" xfId="93"/>
    <cellStyle name="Normal 4 2 3" xfId="62"/>
    <cellStyle name="Normal 4 2 3 2" xfId="74"/>
    <cellStyle name="Normal 4 2 3 2 2" xfId="89"/>
    <cellStyle name="Normal 4 2 3 2 3" xfId="101"/>
    <cellStyle name="Normal 4 2 3 3" xfId="68"/>
    <cellStyle name="Normal 4 2 3 4" xfId="83"/>
    <cellStyle name="Normal 4 2 3 5" xfId="95"/>
    <cellStyle name="Normal 4 2 4" xfId="70"/>
    <cellStyle name="Normal 4 2 4 2" xfId="85"/>
    <cellStyle name="Normal 4 2 4 3" xfId="97"/>
    <cellStyle name="Normal 4 2 5" xfId="64"/>
    <cellStyle name="Normal 4 2 6" xfId="79"/>
    <cellStyle name="Normal 4 2 7" xfId="91"/>
    <cellStyle name="Normal 4 3" xfId="55"/>
    <cellStyle name="Normal 4 3 2" xfId="72"/>
    <cellStyle name="Normal 4 3 2 2" xfId="87"/>
    <cellStyle name="Normal 4 3 2 3" xfId="99"/>
    <cellStyle name="Normal 4 3 3" xfId="65"/>
    <cellStyle name="Normal 4 3 4" xfId="80"/>
    <cellStyle name="Normal 4 3 5" xfId="92"/>
    <cellStyle name="Normal 4 4" xfId="61"/>
    <cellStyle name="Normal 4 4 2" xfId="73"/>
    <cellStyle name="Normal 4 4 2 2" xfId="88"/>
    <cellStyle name="Normal 4 4 2 3" xfId="100"/>
    <cellStyle name="Normal 4 4 3" xfId="67"/>
    <cellStyle name="Normal 4 4 4" xfId="82"/>
    <cellStyle name="Normal 4 4 5" xfId="94"/>
    <cellStyle name="Normal 4 5" xfId="69"/>
    <cellStyle name="Normal 4 5 2" xfId="84"/>
    <cellStyle name="Normal 4 5 3" xfId="96"/>
    <cellStyle name="Normal 4 6" xfId="63"/>
    <cellStyle name="Normal 4 7" xfId="76"/>
    <cellStyle name="Normal 4 8" xfId="78"/>
    <cellStyle name="Normal 4 9" xfId="90"/>
    <cellStyle name="Normal 5" xfId="44"/>
    <cellStyle name="Note" xfId="16" builtinId="10" customBuiltin="1"/>
    <cellStyle name="Output" xfId="11" builtinId="21" customBuiltin="1"/>
    <cellStyle name="Percent" xfId="1" builtinId="5"/>
    <cellStyle name="Percent 2" xfId="49"/>
    <cellStyle name="Percent 2 2" xfId="54"/>
    <cellStyle name="Percent 2 2 2" xfId="60"/>
    <cellStyle name="Percent 3" xfId="47"/>
    <cellStyle name="Percent 3 2" xfId="53"/>
    <cellStyle name="Percent 3 2 2" xfId="59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8890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A5" sqref="A5"/>
    </sheetView>
  </sheetViews>
  <sheetFormatPr defaultRowHeight="14.4" x14ac:dyDescent="0.3"/>
  <cols>
    <col min="1" max="1" width="14.44140625" customWidth="1"/>
    <col min="2" max="2" width="20.44140625" customWidth="1"/>
    <col min="3" max="3" width="30.109375" customWidth="1"/>
    <col min="4" max="4" width="12" customWidth="1"/>
    <col min="5" max="5" width="10.88671875" customWidth="1"/>
    <col min="6" max="8" width="14.6640625" customWidth="1"/>
  </cols>
  <sheetData>
    <row r="2" spans="1:10" ht="18" x14ac:dyDescent="0.35">
      <c r="C2" s="1"/>
      <c r="D2" s="1"/>
    </row>
    <row r="3" spans="1:10" ht="18" x14ac:dyDescent="0.35">
      <c r="C3" s="1" t="s">
        <v>43</v>
      </c>
      <c r="D3" s="1"/>
      <c r="F3" s="2"/>
      <c r="G3" s="3"/>
    </row>
    <row r="4" spans="1:10" s="7" customFormat="1" ht="18" x14ac:dyDescent="0.35">
      <c r="C4" s="1"/>
      <c r="D4" s="1"/>
      <c r="F4" s="2"/>
      <c r="G4" s="3"/>
    </row>
    <row r="5" spans="1:10" s="7" customFormat="1" ht="18" x14ac:dyDescent="0.35">
      <c r="A5" s="10" t="s">
        <v>44</v>
      </c>
      <c r="C5" s="1"/>
      <c r="D5" s="1"/>
      <c r="F5" s="2"/>
      <c r="G5" s="3"/>
    </row>
    <row r="6" spans="1:10" s="7" customFormat="1" ht="18" x14ac:dyDescent="0.35">
      <c r="A6" s="10" t="s">
        <v>26</v>
      </c>
      <c r="C6" s="1"/>
      <c r="D6" s="1"/>
      <c r="F6" s="2"/>
      <c r="G6" s="3"/>
    </row>
    <row r="7" spans="1:10" s="7" customFormat="1" ht="18" x14ac:dyDescent="0.35">
      <c r="C7" s="1"/>
      <c r="D7" s="1"/>
      <c r="F7" s="2"/>
      <c r="G7" s="3"/>
    </row>
    <row r="8" spans="1:10" s="11" customFormat="1" ht="43.8" x14ac:dyDescent="0.35">
      <c r="A8" s="28" t="s">
        <v>3</v>
      </c>
      <c r="B8" s="28"/>
      <c r="C8" s="28"/>
      <c r="D8" s="9" t="s">
        <v>10</v>
      </c>
      <c r="E8" s="9" t="s">
        <v>4</v>
      </c>
      <c r="F8" s="9" t="s">
        <v>27</v>
      </c>
      <c r="G8" s="9" t="s">
        <v>28</v>
      </c>
      <c r="H8" s="9" t="s">
        <v>5</v>
      </c>
    </row>
    <row r="9" spans="1:10" x14ac:dyDescent="0.3">
      <c r="A9" s="19" t="s">
        <v>13</v>
      </c>
      <c r="B9" s="20"/>
      <c r="C9" s="20"/>
      <c r="D9" s="14" t="s">
        <v>29</v>
      </c>
      <c r="E9" s="8" t="s">
        <v>0</v>
      </c>
      <c r="F9" s="12">
        <v>181.83914999999999</v>
      </c>
      <c r="G9" s="12">
        <f>ROUND(F9*1.75,2)</f>
        <v>318.22000000000003</v>
      </c>
      <c r="H9" s="5">
        <f>F9*1.91*1.25</f>
        <v>434.14097062499997</v>
      </c>
      <c r="J9" s="13"/>
    </row>
    <row r="10" spans="1:10" x14ac:dyDescent="0.3">
      <c r="A10" s="21" t="s">
        <v>30</v>
      </c>
      <c r="B10" s="22"/>
      <c r="C10" s="22"/>
      <c r="D10" s="14" t="s">
        <v>29</v>
      </c>
      <c r="E10" s="6" t="s">
        <v>18</v>
      </c>
      <c r="F10" s="12">
        <v>66.198599999999999</v>
      </c>
      <c r="G10" s="12">
        <f t="shared" ref="G10:G24" si="0">ROUND(F10*1.75,2)</f>
        <v>115.85</v>
      </c>
      <c r="H10" s="5">
        <f t="shared" ref="H10:H24" si="1">F10*1.91*1.25</f>
        <v>158.04915749999998</v>
      </c>
      <c r="J10" s="13"/>
    </row>
    <row r="11" spans="1:10" x14ac:dyDescent="0.3">
      <c r="A11" s="21" t="s">
        <v>31</v>
      </c>
      <c r="B11" s="22"/>
      <c r="C11" s="22"/>
      <c r="D11" s="14" t="s">
        <v>29</v>
      </c>
      <c r="E11" s="6" t="s">
        <v>38</v>
      </c>
      <c r="F11" s="12">
        <v>112.5</v>
      </c>
      <c r="G11" s="12">
        <f t="shared" si="0"/>
        <v>196.88</v>
      </c>
      <c r="H11" s="5">
        <f t="shared" si="1"/>
        <v>268.59375</v>
      </c>
      <c r="J11" s="13"/>
    </row>
    <row r="12" spans="1:10" x14ac:dyDescent="0.3">
      <c r="A12" s="21" t="s">
        <v>32</v>
      </c>
      <c r="B12" s="22"/>
      <c r="C12" s="22"/>
      <c r="D12" s="14" t="s">
        <v>29</v>
      </c>
      <c r="E12" s="6" t="s">
        <v>39</v>
      </c>
      <c r="F12" s="12">
        <v>31</v>
      </c>
      <c r="G12" s="12">
        <f t="shared" si="0"/>
        <v>54.25</v>
      </c>
      <c r="H12" s="5">
        <f t="shared" si="1"/>
        <v>74.012500000000003</v>
      </c>
      <c r="J12" s="13"/>
    </row>
    <row r="13" spans="1:10" x14ac:dyDescent="0.3">
      <c r="A13" s="21" t="s">
        <v>14</v>
      </c>
      <c r="B13" s="22"/>
      <c r="C13" s="22"/>
      <c r="D13" s="14" t="s">
        <v>11</v>
      </c>
      <c r="E13" s="6" t="s">
        <v>16</v>
      </c>
      <c r="F13" s="12">
        <v>39.090000000000003</v>
      </c>
      <c r="G13" s="12">
        <f t="shared" si="0"/>
        <v>68.41</v>
      </c>
      <c r="H13" s="5">
        <f t="shared" si="1"/>
        <v>93.327375000000004</v>
      </c>
      <c r="J13" s="13"/>
    </row>
    <row r="14" spans="1:10" s="7" customFormat="1" x14ac:dyDescent="0.3">
      <c r="A14" s="26" t="s">
        <v>15</v>
      </c>
      <c r="B14" s="27"/>
      <c r="C14" s="27"/>
      <c r="D14" s="14" t="s">
        <v>11</v>
      </c>
      <c r="E14" s="6" t="s">
        <v>17</v>
      </c>
      <c r="F14" s="12">
        <v>46.223099999999995</v>
      </c>
      <c r="G14" s="12">
        <f t="shared" si="0"/>
        <v>80.89</v>
      </c>
      <c r="H14" s="5">
        <f t="shared" si="1"/>
        <v>110.35765124999998</v>
      </c>
      <c r="J14" s="13"/>
    </row>
    <row r="15" spans="1:10" s="7" customFormat="1" x14ac:dyDescent="0.3">
      <c r="A15" s="21" t="s">
        <v>33</v>
      </c>
      <c r="B15" s="22"/>
      <c r="C15" s="22"/>
      <c r="D15" s="14" t="s">
        <v>11</v>
      </c>
      <c r="E15" s="6" t="s">
        <v>7</v>
      </c>
      <c r="F15" s="12">
        <v>16.073549999999997</v>
      </c>
      <c r="G15" s="12">
        <f t="shared" si="0"/>
        <v>28.13</v>
      </c>
      <c r="H15" s="5">
        <f t="shared" si="1"/>
        <v>38.37560062499999</v>
      </c>
      <c r="J15" s="13"/>
    </row>
    <row r="16" spans="1:10" x14ac:dyDescent="0.3">
      <c r="A16" s="21" t="s">
        <v>34</v>
      </c>
      <c r="B16" s="22"/>
      <c r="C16" s="22"/>
      <c r="D16" s="14" t="s">
        <v>11</v>
      </c>
      <c r="E16" s="6" t="s">
        <v>40</v>
      </c>
      <c r="F16" s="12">
        <v>30</v>
      </c>
      <c r="G16" s="12">
        <f t="shared" si="0"/>
        <v>52.5</v>
      </c>
      <c r="H16" s="5">
        <f t="shared" si="1"/>
        <v>71.625</v>
      </c>
      <c r="J16" s="13"/>
    </row>
    <row r="17" spans="1:10" x14ac:dyDescent="0.3">
      <c r="A17" s="19" t="s">
        <v>9</v>
      </c>
      <c r="B17" s="20"/>
      <c r="C17" s="20"/>
      <c r="D17" s="14" t="s">
        <v>29</v>
      </c>
      <c r="E17" s="8" t="s">
        <v>1</v>
      </c>
      <c r="F17" s="12">
        <v>113.64299999999999</v>
      </c>
      <c r="G17" s="12">
        <f t="shared" si="0"/>
        <v>198.88</v>
      </c>
      <c r="H17" s="5">
        <f t="shared" si="1"/>
        <v>271.32266249999998</v>
      </c>
      <c r="J17" s="13"/>
    </row>
    <row r="18" spans="1:10" x14ac:dyDescent="0.3">
      <c r="A18" s="19" t="s">
        <v>35</v>
      </c>
      <c r="B18" s="20"/>
      <c r="C18" s="20"/>
      <c r="D18" s="14" t="s">
        <v>29</v>
      </c>
      <c r="E18" s="6" t="s">
        <v>41</v>
      </c>
      <c r="F18" s="12">
        <v>16.21</v>
      </c>
      <c r="G18" s="12">
        <f t="shared" si="0"/>
        <v>28.37</v>
      </c>
      <c r="H18" s="5">
        <f t="shared" si="1"/>
        <v>38.701374999999999</v>
      </c>
      <c r="J18" s="13"/>
    </row>
    <row r="19" spans="1:10" s="7" customFormat="1" x14ac:dyDescent="0.3">
      <c r="A19" s="21" t="s">
        <v>24</v>
      </c>
      <c r="B19" s="22"/>
      <c r="C19" s="22"/>
      <c r="D19" s="14" t="s">
        <v>29</v>
      </c>
      <c r="E19" s="6" t="s">
        <v>25</v>
      </c>
      <c r="F19" s="12">
        <v>2.1424499999999997</v>
      </c>
      <c r="G19" s="12">
        <f t="shared" si="0"/>
        <v>3.75</v>
      </c>
      <c r="H19" s="5">
        <f t="shared" si="1"/>
        <v>5.1150993749999998</v>
      </c>
      <c r="J19" s="13"/>
    </row>
    <row r="20" spans="1:10" s="7" customFormat="1" x14ac:dyDescent="0.3">
      <c r="A20" s="21" t="s">
        <v>36</v>
      </c>
      <c r="B20" s="22"/>
      <c r="C20" s="22"/>
      <c r="D20" s="14" t="s">
        <v>12</v>
      </c>
      <c r="E20" s="6" t="s">
        <v>6</v>
      </c>
      <c r="F20" s="12">
        <v>5.3612999999999991</v>
      </c>
      <c r="G20" s="12">
        <f t="shared" si="0"/>
        <v>9.3800000000000008</v>
      </c>
      <c r="H20" s="5">
        <f t="shared" si="1"/>
        <v>12.800103749999998</v>
      </c>
      <c r="J20" s="13"/>
    </row>
    <row r="21" spans="1:10" ht="15" customHeight="1" x14ac:dyDescent="0.3">
      <c r="A21" s="21" t="s">
        <v>37</v>
      </c>
      <c r="B21" s="22"/>
      <c r="C21" s="22"/>
      <c r="D21" s="14" t="s">
        <v>29</v>
      </c>
      <c r="E21" s="6" t="s">
        <v>42</v>
      </c>
      <c r="F21" s="12">
        <v>5</v>
      </c>
      <c r="G21" s="12">
        <f t="shared" si="0"/>
        <v>8.75</v>
      </c>
      <c r="H21" s="5">
        <f t="shared" si="1"/>
        <v>11.937499999999998</v>
      </c>
      <c r="J21" s="13"/>
    </row>
    <row r="22" spans="1:10" s="7" customFormat="1" ht="15" customHeight="1" x14ac:dyDescent="0.3">
      <c r="A22" s="19" t="s">
        <v>8</v>
      </c>
      <c r="B22" s="20"/>
      <c r="C22" s="20"/>
      <c r="D22" s="14" t="s">
        <v>29</v>
      </c>
      <c r="E22" s="8" t="s">
        <v>2</v>
      </c>
      <c r="F22" s="12">
        <v>75</v>
      </c>
      <c r="G22" s="12">
        <f t="shared" si="0"/>
        <v>131.25</v>
      </c>
      <c r="H22" s="5">
        <f t="shared" si="1"/>
        <v>179.0625</v>
      </c>
      <c r="J22" s="13"/>
    </row>
    <row r="23" spans="1:10" s="7" customFormat="1" ht="14.4" customHeight="1" x14ac:dyDescent="0.3">
      <c r="A23" s="19" t="s">
        <v>22</v>
      </c>
      <c r="B23" s="20"/>
      <c r="C23" s="20"/>
      <c r="D23" s="14" t="s">
        <v>29</v>
      </c>
      <c r="E23" s="8" t="s">
        <v>23</v>
      </c>
      <c r="F23" s="12">
        <v>16.54965</v>
      </c>
      <c r="G23" s="12">
        <f t="shared" si="0"/>
        <v>28.96</v>
      </c>
      <c r="H23" s="5">
        <f t="shared" si="1"/>
        <v>39.512289374999995</v>
      </c>
      <c r="J23" s="13"/>
    </row>
    <row r="24" spans="1:10" x14ac:dyDescent="0.3">
      <c r="A24" s="23" t="s">
        <v>19</v>
      </c>
      <c r="B24" s="24"/>
      <c r="C24" s="24"/>
      <c r="D24" s="15" t="s">
        <v>20</v>
      </c>
      <c r="E24" s="16" t="s">
        <v>21</v>
      </c>
      <c r="F24" s="17">
        <v>88.6995</v>
      </c>
      <c r="G24" s="17">
        <f t="shared" si="0"/>
        <v>155.22</v>
      </c>
      <c r="H24" s="18">
        <f t="shared" si="1"/>
        <v>211.77005624999998</v>
      </c>
    </row>
    <row r="25" spans="1:10" x14ac:dyDescent="0.3">
      <c r="A25" s="25"/>
      <c r="B25" s="25"/>
      <c r="C25" s="25"/>
      <c r="D25" s="4"/>
    </row>
  </sheetData>
  <sheetProtection algorithmName="SHA-512" hashValue="22sIxFg3ExsErT7U4RsgxKTBYp/jhlU8uw8BqK8O68u0+pXb8XLdd0btNBcVvIAMKtCxZlr3vFnNwRUhvE5hug==" saltValue="zMf6JJ1yYdI2uvEN7z5CLg==" spinCount="100000" sheet="1" objects="1" scenarios="1"/>
  <mergeCells count="18">
    <mergeCell ref="A8:C8"/>
    <mergeCell ref="A9:C9"/>
    <mergeCell ref="A12:C12"/>
    <mergeCell ref="A10:C10"/>
    <mergeCell ref="A11:C11"/>
    <mergeCell ref="A18:C18"/>
    <mergeCell ref="A21:C21"/>
    <mergeCell ref="A24:C24"/>
    <mergeCell ref="A25:C25"/>
    <mergeCell ref="A13:C13"/>
    <mergeCell ref="A17:C17"/>
    <mergeCell ref="A23:C23"/>
    <mergeCell ref="A16:C16"/>
    <mergeCell ref="A14:C14"/>
    <mergeCell ref="A15:C15"/>
    <mergeCell ref="A19:C19"/>
    <mergeCell ref="A20:C20"/>
    <mergeCell ref="A22:C22"/>
  </mergeCells>
  <pageMargins left="0.45" right="0.4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Genetics YR61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Ashley Smetana</cp:lastModifiedBy>
  <cp:lastPrinted>2015-06-08T18:34:59Z</cp:lastPrinted>
  <dcterms:created xsi:type="dcterms:W3CDTF">2015-06-08T17:02:52Z</dcterms:created>
  <dcterms:modified xsi:type="dcterms:W3CDTF">2020-05-04T20:44:02Z</dcterms:modified>
</cp:coreProperties>
</file>