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Finance\IBS\IBS Error Reports\Yr 61 rates\"/>
    </mc:Choice>
  </mc:AlternateContent>
  <bookViews>
    <workbookView xWindow="480" yWindow="288" windowWidth="18192" windowHeight="11328"/>
  </bookViews>
  <sheets>
    <sheet name="Flow Cytometry FY61" sheetId="1" r:id="rId1"/>
  </sheets>
  <calcPr calcId="162913" concurrentCalc="0"/>
</workbook>
</file>

<file path=xl/calcChain.xml><?xml version="1.0" encoding="utf-8"?>
<calcChain xmlns="http://schemas.openxmlformats.org/spreadsheetml/2006/main">
  <c r="H20" i="1" l="1"/>
  <c r="G20" i="1"/>
  <c r="H15" i="1"/>
  <c r="G15" i="1"/>
  <c r="G21" i="1"/>
  <c r="G19" i="1"/>
  <c r="G18" i="1"/>
  <c r="G14" i="1"/>
  <c r="G11" i="1"/>
  <c r="G10" i="1"/>
  <c r="H19" i="1"/>
  <c r="H21" i="1"/>
  <c r="H18" i="1"/>
  <c r="H14" i="1"/>
  <c r="H11" i="1"/>
  <c r="H10" i="1"/>
</calcChain>
</file>

<file path=xl/sharedStrings.xml><?xml version="1.0" encoding="utf-8"?>
<sst xmlns="http://schemas.openxmlformats.org/spreadsheetml/2006/main" count="36" uniqueCount="29">
  <si>
    <t>UNIT</t>
  </si>
  <si>
    <t>ITEM CODE</t>
  </si>
  <si>
    <t>Hour</t>
  </si>
  <si>
    <t>SERVICE</t>
  </si>
  <si>
    <t>INDUSTRY RATE</t>
  </si>
  <si>
    <t>LSR2A</t>
  </si>
  <si>
    <t>LSR2B</t>
  </si>
  <si>
    <t>SORT2</t>
  </si>
  <si>
    <t>LSR II Analyzer</t>
  </si>
  <si>
    <t>Aria Cell Sorter</t>
  </si>
  <si>
    <t>TIME</t>
  </si>
  <si>
    <t>Flow Analysis Using BD LSR IIA</t>
  </si>
  <si>
    <t>Flow Analysis Using BD LSR IIB</t>
  </si>
  <si>
    <t>Cell Sorting Using BD Aria II</t>
  </si>
  <si>
    <t>Personnel Time - Training &amp; Tech Time using a BD LSR II</t>
  </si>
  <si>
    <t>Personnel Time - Training &amp; Tech Time using a BD Aria II</t>
  </si>
  <si>
    <t>TIME2</t>
  </si>
  <si>
    <t>Training &amp; Tech Support</t>
  </si>
  <si>
    <t>Flow Core Assistant</t>
  </si>
  <si>
    <t>FCAST</t>
  </si>
  <si>
    <t>OHSU FEDERAL RATE</t>
  </si>
  <si>
    <t>EXTERNAL ACADEMIC RATE</t>
  </si>
  <si>
    <t>Contact ONPRC Grants Administration at ONPRCGA@ohsu.edu when budgeting for Foundation awards and out years.</t>
  </si>
  <si>
    <t>Cell Sorting Using BD Aria Fusion</t>
  </si>
  <si>
    <t>SORTF</t>
  </si>
  <si>
    <t>Personnel Time - Training &amp; Tech Time using a BD Aria Fusion</t>
  </si>
  <si>
    <t>TIME3</t>
  </si>
  <si>
    <t>Flow Cytometry Core Rates 2020-2021</t>
  </si>
  <si>
    <t>Prices listed are for budgeting purposes only.  At the time of the project, actual rates will be charged. Rates will remain flat until May 1,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</si>
</sst>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9" fontId="7" fillId="0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164" fontId="8" fillId="0" borderId="0" xfId="1" applyNumberFormat="1" applyFont="1" applyFill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2" fontId="0" fillId="0" borderId="8" xfId="0" applyNumberFormat="1" applyBorder="1"/>
    <xf numFmtId="2" fontId="0" fillId="0" borderId="9" xfId="0" applyNumberFormat="1" applyBorder="1"/>
    <xf numFmtId="0" fontId="0" fillId="0" borderId="0" xfId="0" applyFill="1" applyBorder="1"/>
    <xf numFmtId="164" fontId="0" fillId="0" borderId="0" xfId="0" applyNumberFormat="1" applyBorder="1"/>
    <xf numFmtId="164" fontId="0" fillId="0" borderId="6" xfId="0" applyNumberFormat="1" applyBorder="1"/>
    <xf numFmtId="0" fontId="0" fillId="0" borderId="0" xfId="0" applyFill="1" applyBorder="1" applyAlignment="1">
      <alignment horizontal="left"/>
    </xf>
    <xf numFmtId="0" fontId="1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0" fillId="0" borderId="0" xfId="2" applyFont="1" applyFill="1" applyAlignment="1"/>
    <xf numFmtId="9" fontId="0" fillId="0" borderId="0" xfId="6" applyFont="1" applyFill="1"/>
    <xf numFmtId="0" fontId="0" fillId="0" borderId="0" xfId="0" applyBorder="1" applyAlignment="1">
      <alignment horizontal="left"/>
    </xf>
    <xf numFmtId="164" fontId="0" fillId="0" borderId="0" xfId="0" applyNumberFormat="1" applyFill="1" applyBorder="1"/>
    <xf numFmtId="0" fontId="4" fillId="3" borderId="10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7">
    <cellStyle name="Normal" xfId="0" builtinId="0"/>
    <cellStyle name="Normal 2" xfId="2"/>
    <cellStyle name="Normal 2 2" xfId="4"/>
    <cellStyle name="Normal 3" xfId="1"/>
    <cellStyle name="Percent" xfId="6" builtinId="5"/>
    <cellStyle name="Percent 2" xfId="5"/>
    <cellStyle name="Percent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3</xdr:row>
      <xdr:rowOff>0</xdr:rowOff>
    </xdr:to>
    <xdr:pic>
      <xdr:nvPicPr>
        <xdr:cNvPr id="4" name="Picture 3" descr="C:\Users\starkk\Desktop\ONPRC-4C-POS-2 for pri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5" cy="675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"/>
  <sheetViews>
    <sheetView tabSelected="1" workbookViewId="0">
      <selection activeCell="B21" sqref="B21:C21"/>
    </sheetView>
  </sheetViews>
  <sheetFormatPr defaultRowHeight="14.4" x14ac:dyDescent="0.3"/>
  <cols>
    <col min="1" max="1" width="14.44140625" customWidth="1"/>
    <col min="2" max="2" width="22.33203125" customWidth="1"/>
    <col min="3" max="3" width="48.88671875" customWidth="1"/>
    <col min="4" max="4" width="17.109375" customWidth="1"/>
    <col min="5" max="5" width="17.109375" style="2" customWidth="1"/>
    <col min="6" max="8" width="20.44140625" customWidth="1"/>
  </cols>
  <sheetData>
    <row r="2" spans="1:8" ht="18" x14ac:dyDescent="0.35">
      <c r="A2" s="1"/>
      <c r="B2" s="1"/>
      <c r="C2" s="6" t="s">
        <v>27</v>
      </c>
    </row>
    <row r="3" spans="1:8" ht="18" x14ac:dyDescent="0.35">
      <c r="A3" s="1"/>
      <c r="B3" s="1"/>
      <c r="C3" s="6"/>
    </row>
    <row r="4" spans="1:8" ht="18" x14ac:dyDescent="0.35">
      <c r="A4" s="1"/>
      <c r="B4" s="1"/>
      <c r="C4" s="6"/>
    </row>
    <row r="5" spans="1:8" ht="18" x14ac:dyDescent="0.35">
      <c r="A5" s="24" t="s">
        <v>28</v>
      </c>
      <c r="C5" s="6"/>
      <c r="D5" s="6"/>
      <c r="E5"/>
      <c r="F5" s="7"/>
      <c r="G5" s="25"/>
    </row>
    <row r="6" spans="1:8" ht="18" x14ac:dyDescent="0.35">
      <c r="A6" s="24" t="s">
        <v>22</v>
      </c>
      <c r="C6" s="6"/>
      <c r="D6" s="6"/>
      <c r="E6"/>
      <c r="F6" s="7"/>
      <c r="G6" s="25"/>
    </row>
    <row r="7" spans="1:8" ht="18" x14ac:dyDescent="0.35">
      <c r="A7" s="1"/>
      <c r="B7" s="1"/>
      <c r="E7" s="5"/>
      <c r="F7" s="4"/>
      <c r="G7" s="3"/>
    </row>
    <row r="8" spans="1:8" s="2" customFormat="1" ht="28.8" x14ac:dyDescent="0.3">
      <c r="A8" s="28" t="s">
        <v>3</v>
      </c>
      <c r="B8" s="29"/>
      <c r="C8" s="30"/>
      <c r="D8" s="23" t="s">
        <v>0</v>
      </c>
      <c r="E8" s="23" t="s">
        <v>1</v>
      </c>
      <c r="F8" s="22" t="s">
        <v>20</v>
      </c>
      <c r="G8" s="22" t="s">
        <v>21</v>
      </c>
      <c r="H8" s="23" t="s">
        <v>4</v>
      </c>
    </row>
    <row r="9" spans="1:8" ht="15.6" x14ac:dyDescent="0.3">
      <c r="A9" s="31" t="s">
        <v>8</v>
      </c>
      <c r="B9" s="32"/>
      <c r="C9" s="32"/>
      <c r="D9" s="32"/>
      <c r="E9" s="32"/>
      <c r="F9" s="32"/>
      <c r="G9" s="32"/>
      <c r="H9" s="33"/>
    </row>
    <row r="10" spans="1:8" ht="15" customHeight="1" x14ac:dyDescent="0.3">
      <c r="A10" s="8"/>
      <c r="B10" s="37" t="s">
        <v>11</v>
      </c>
      <c r="C10" s="37"/>
      <c r="D10" s="9" t="s">
        <v>2</v>
      </c>
      <c r="E10" s="9" t="s">
        <v>5</v>
      </c>
      <c r="F10" s="19">
        <v>59.05</v>
      </c>
      <c r="G10" s="19">
        <f>ROUND(F10*1.75,2)</f>
        <v>103.34</v>
      </c>
      <c r="H10" s="20">
        <f t="shared" ref="H10:H11" si="0">F10*1.91*1.25</f>
        <v>140.98187499999997</v>
      </c>
    </row>
    <row r="11" spans="1:8" ht="15" customHeight="1" x14ac:dyDescent="0.3">
      <c r="A11" s="8"/>
      <c r="B11" s="37" t="s">
        <v>12</v>
      </c>
      <c r="C11" s="37"/>
      <c r="D11" s="18" t="s">
        <v>2</v>
      </c>
      <c r="E11" s="18" t="s">
        <v>6</v>
      </c>
      <c r="F11" s="19">
        <v>59.05</v>
      </c>
      <c r="G11" s="19">
        <f>ROUND(F11*1.75,2)</f>
        <v>103.34</v>
      </c>
      <c r="H11" s="20">
        <f t="shared" si="0"/>
        <v>140.98187499999997</v>
      </c>
    </row>
    <row r="12" spans="1:8" x14ac:dyDescent="0.3">
      <c r="A12" s="8"/>
      <c r="B12" s="37"/>
      <c r="C12" s="37"/>
      <c r="D12" s="9"/>
      <c r="E12" s="10"/>
      <c r="F12" s="9"/>
      <c r="G12" s="11"/>
      <c r="H12" s="12"/>
    </row>
    <row r="13" spans="1:8" ht="15.6" x14ac:dyDescent="0.3">
      <c r="A13" s="34" t="s">
        <v>9</v>
      </c>
      <c r="B13" s="35"/>
      <c r="C13" s="35"/>
      <c r="D13" s="35"/>
      <c r="E13" s="35"/>
      <c r="F13" s="35"/>
      <c r="G13" s="35"/>
      <c r="H13" s="36"/>
    </row>
    <row r="14" spans="1:8" ht="15" customHeight="1" x14ac:dyDescent="0.3">
      <c r="A14" s="8"/>
      <c r="B14" s="39" t="s">
        <v>13</v>
      </c>
      <c r="C14" s="39"/>
      <c r="D14" s="9" t="s">
        <v>2</v>
      </c>
      <c r="E14" s="9" t="s">
        <v>7</v>
      </c>
      <c r="F14" s="19">
        <v>63.77</v>
      </c>
      <c r="G14" s="19">
        <f>ROUND(F14*1.75,2)</f>
        <v>111.6</v>
      </c>
      <c r="H14" s="20">
        <f t="shared" ref="H14:H15" si="1">F14*1.91*1.25</f>
        <v>152.25087500000001</v>
      </c>
    </row>
    <row r="15" spans="1:8" ht="15" customHeight="1" x14ac:dyDescent="0.3">
      <c r="A15" s="8"/>
      <c r="B15" s="39" t="s">
        <v>23</v>
      </c>
      <c r="C15" s="39"/>
      <c r="D15" s="18" t="s">
        <v>2</v>
      </c>
      <c r="E15" s="26" t="s">
        <v>24</v>
      </c>
      <c r="F15" s="19">
        <v>68.25</v>
      </c>
      <c r="G15" s="19">
        <f>ROUND(F15*1.75,2)</f>
        <v>119.44</v>
      </c>
      <c r="H15" s="20">
        <f t="shared" si="1"/>
        <v>162.94687499999998</v>
      </c>
    </row>
    <row r="16" spans="1:8" x14ac:dyDescent="0.3">
      <c r="A16" s="8"/>
      <c r="B16" s="39"/>
      <c r="C16" s="39"/>
      <c r="D16" s="9"/>
      <c r="E16" s="10"/>
      <c r="F16" s="19"/>
      <c r="G16" s="19"/>
      <c r="H16" s="20"/>
    </row>
    <row r="17" spans="1:8" ht="15.6" x14ac:dyDescent="0.3">
      <c r="A17" s="34" t="s">
        <v>17</v>
      </c>
      <c r="B17" s="35"/>
      <c r="C17" s="35"/>
      <c r="D17" s="35"/>
      <c r="E17" s="35"/>
      <c r="F17" s="35"/>
      <c r="G17" s="35"/>
      <c r="H17" s="36"/>
    </row>
    <row r="18" spans="1:8" ht="15" customHeight="1" x14ac:dyDescent="0.3">
      <c r="A18" s="8"/>
      <c r="B18" s="39" t="s">
        <v>14</v>
      </c>
      <c r="C18" s="39"/>
      <c r="D18" s="9" t="s">
        <v>2</v>
      </c>
      <c r="E18" s="21" t="s">
        <v>10</v>
      </c>
      <c r="F18" s="19">
        <v>59.03</v>
      </c>
      <c r="G18" s="19">
        <f>ROUND(F18*1.75,2)</f>
        <v>103.3</v>
      </c>
      <c r="H18" s="20">
        <f t="shared" ref="H18:H21" si="2">F18*1.91*1.25</f>
        <v>140.93412499999999</v>
      </c>
    </row>
    <row r="19" spans="1:8" ht="15" customHeight="1" x14ac:dyDescent="0.3">
      <c r="A19" s="8"/>
      <c r="B19" s="39" t="s">
        <v>15</v>
      </c>
      <c r="C19" s="39"/>
      <c r="D19" s="9" t="s">
        <v>2</v>
      </c>
      <c r="E19" s="21" t="s">
        <v>16</v>
      </c>
      <c r="F19" s="19">
        <v>63.77</v>
      </c>
      <c r="G19" s="19">
        <f>ROUND(F19*1.75,2)</f>
        <v>111.6</v>
      </c>
      <c r="H19" s="20">
        <f t="shared" ref="H19:H20" si="3">F19*1.91*1.25</f>
        <v>152.25087500000001</v>
      </c>
    </row>
    <row r="20" spans="1:8" ht="15" customHeight="1" x14ac:dyDescent="0.3">
      <c r="A20" s="8"/>
      <c r="B20" s="39" t="s">
        <v>25</v>
      </c>
      <c r="C20" s="39"/>
      <c r="D20" s="18" t="s">
        <v>2</v>
      </c>
      <c r="E20" s="21" t="s">
        <v>26</v>
      </c>
      <c r="F20" s="27">
        <v>68.25</v>
      </c>
      <c r="G20" s="19">
        <f>ROUND(F20*1.75,2)</f>
        <v>119.44</v>
      </c>
      <c r="H20" s="20">
        <f t="shared" si="3"/>
        <v>162.94687499999998</v>
      </c>
    </row>
    <row r="21" spans="1:8" ht="15" customHeight="1" x14ac:dyDescent="0.3">
      <c r="A21" s="8"/>
      <c r="B21" s="39" t="s">
        <v>18</v>
      </c>
      <c r="C21" s="39"/>
      <c r="D21" s="9" t="s">
        <v>2</v>
      </c>
      <c r="E21" s="21" t="s">
        <v>19</v>
      </c>
      <c r="F21" s="19">
        <v>63.25</v>
      </c>
      <c r="G21" s="19">
        <f>ROUND(F21*1.75,2)</f>
        <v>110.69</v>
      </c>
      <c r="H21" s="20">
        <f t="shared" si="2"/>
        <v>151.00937499999998</v>
      </c>
    </row>
    <row r="22" spans="1:8" x14ac:dyDescent="0.3">
      <c r="A22" s="13"/>
      <c r="B22" s="38"/>
      <c r="C22" s="38"/>
      <c r="D22" s="14"/>
      <c r="E22" s="15"/>
      <c r="F22" s="14"/>
      <c r="G22" s="16"/>
      <c r="H22" s="17"/>
    </row>
  </sheetData>
  <sheetProtection algorithmName="SHA-512" hashValue="VvqWkpp6r4ZeXpIZdvPZt3xAvNmu1a/lmkBliw8kdPncpSze9acgw9+ncHOFE6eQFUKhMmL1AHvxs1LxuFnJHw==" saltValue="stRq2hLhKOBP/3T6wbM2oA==" spinCount="100000" sheet="1" objects="1" scenarios="1"/>
  <mergeCells count="15">
    <mergeCell ref="B22:C22"/>
    <mergeCell ref="B14:C14"/>
    <mergeCell ref="B16:C16"/>
    <mergeCell ref="B18:C18"/>
    <mergeCell ref="B21:C21"/>
    <mergeCell ref="B19:C19"/>
    <mergeCell ref="B15:C15"/>
    <mergeCell ref="B20:C20"/>
    <mergeCell ref="A8:C8"/>
    <mergeCell ref="A9:H9"/>
    <mergeCell ref="A13:H13"/>
    <mergeCell ref="A17:H17"/>
    <mergeCell ref="B10:C10"/>
    <mergeCell ref="B11:C11"/>
    <mergeCell ref="B12:C12"/>
  </mergeCells>
  <pageMargins left="0.45" right="0.45" top="0.5" bottom="0.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Flow Cytometry FY61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Conner</dc:creator>
  <cp:lastModifiedBy>Ashley Smetana</cp:lastModifiedBy>
  <cp:lastPrinted>2015-07-13T16:16:54Z</cp:lastPrinted>
  <dcterms:created xsi:type="dcterms:W3CDTF">2015-05-26T21:47:19Z</dcterms:created>
  <dcterms:modified xsi:type="dcterms:W3CDTF">2020-05-04T20:44:33Z</dcterms:modified>
</cp:coreProperties>
</file>