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hunho/Desktop/"/>
    </mc:Choice>
  </mc:AlternateContent>
  <xr:revisionPtr revIDLastSave="0" documentId="8_{892F1790-A2DB-D144-8E81-3DBD5A2BDDC6}" xr6:coauthVersionLast="36" xr6:coauthVersionMax="36" xr10:uidLastSave="{00000000-0000-0000-0000-000000000000}"/>
  <bookViews>
    <workbookView xWindow="220" yWindow="460" windowWidth="17900" windowHeight="16740" tabRatio="351" xr2:uid="{00000000-000D-0000-FFFF-FFFF00000000}"/>
  </bookViews>
  <sheets>
    <sheet name="Reimburse" sheetId="2" r:id="rId1"/>
    <sheet name="Calculation" sheetId="3" r:id="rId2"/>
  </sheets>
  <definedNames>
    <definedName name="_xlnm.Print_Area" localSheetId="0">Reimburse!$B$1:$N$51</definedName>
  </definedNames>
  <calcPr calcId="181029" concurrentCalc="0"/>
</workbook>
</file>

<file path=xl/calcChain.xml><?xml version="1.0" encoding="utf-8"?>
<calcChain xmlns="http://schemas.openxmlformats.org/spreadsheetml/2006/main">
  <c r="F4" i="2" l="1"/>
  <c r="E4" i="2"/>
  <c r="G23" i="2"/>
  <c r="E3" i="2"/>
  <c r="M23" i="2"/>
  <c r="E23" i="2"/>
  <c r="M43" i="2"/>
  <c r="M26" i="2"/>
  <c r="M27" i="2"/>
  <c r="M20" i="2"/>
  <c r="M44" i="2"/>
  <c r="I23" i="2"/>
  <c r="M30" i="2"/>
</calcChain>
</file>

<file path=xl/sharedStrings.xml><?xml version="1.0" encoding="utf-8"?>
<sst xmlns="http://schemas.openxmlformats.org/spreadsheetml/2006/main" count="76" uniqueCount="68">
  <si>
    <t>Date</t>
  </si>
  <si>
    <t>Destination</t>
  </si>
  <si>
    <t>TASK</t>
  </si>
  <si>
    <t>AWARD</t>
  </si>
  <si>
    <t>ORGANIZATION</t>
  </si>
  <si>
    <t>PROJECT</t>
  </si>
  <si>
    <t>Travel Expenses</t>
  </si>
  <si>
    <t>Non-Employee SSN:</t>
  </si>
  <si>
    <t>Traveler address
   (New?)</t>
  </si>
  <si>
    <t xml:space="preserve">  Reimbursement Request</t>
  </si>
  <si>
    <t>Depart From</t>
  </si>
  <si>
    <t>Purpose of Travel</t>
  </si>
  <si>
    <t>Comments/Special Arrangements</t>
  </si>
  <si>
    <t>Description  -  Receipts will be required</t>
  </si>
  <si>
    <t>Amount</t>
  </si>
  <si>
    <t>Private Car</t>
  </si>
  <si>
    <t>Rental car, taxi, shuttle</t>
  </si>
  <si>
    <t>Number of miles:</t>
  </si>
  <si>
    <t>Per mile</t>
  </si>
  <si>
    <t xml:space="preserve">Mileage rate: </t>
  </si>
  <si>
    <t>Parking</t>
  </si>
  <si>
    <t>Registration Fee</t>
  </si>
  <si>
    <t>Lodging</t>
  </si>
  <si>
    <t>OR Actual receipts total</t>
  </si>
  <si>
    <t>Other Expense (explain)</t>
  </si>
  <si>
    <t># of nights</t>
  </si>
  <si>
    <t>Room rate including taxes</t>
  </si>
  <si>
    <t>Total</t>
  </si>
  <si>
    <t>DEPARTMENT ALIAS AND FULL ACCOUNTING STRING IS REQUIRED</t>
  </si>
  <si>
    <t xml:space="preserve">  Trip Cost</t>
  </si>
  <si>
    <t>ALIAS</t>
  </si>
  <si>
    <t>EXPENDITURE TYPE</t>
  </si>
  <si>
    <t xml:space="preserve">Traveler </t>
  </si>
  <si>
    <t>Printed Name</t>
  </si>
  <si>
    <t>Contact Person</t>
  </si>
  <si>
    <t>Signature</t>
  </si>
  <si>
    <t>Fiscal Authority</t>
  </si>
  <si>
    <t>Mail Code:</t>
  </si>
  <si>
    <t>Phone:</t>
  </si>
  <si>
    <t xml:space="preserve">ALIAS </t>
  </si>
  <si>
    <t xml:space="preserve">ORG </t>
  </si>
  <si>
    <t xml:space="preserve">MISSION </t>
  </si>
  <si>
    <t xml:space="preserve">OBJECT </t>
  </si>
  <si>
    <t xml:space="preserve">PROGRAM </t>
  </si>
  <si>
    <t xml:space="preserve">PROVIDER </t>
  </si>
  <si>
    <t xml:space="preserve">LOCATION </t>
  </si>
  <si>
    <t xml:space="preserve">FUND </t>
  </si>
  <si>
    <t xml:space="preserve">  </t>
  </si>
  <si>
    <t xml:space="preserve">  NET REIMBURSEMENT</t>
  </si>
  <si>
    <t>LESS ADVANCE</t>
  </si>
  <si>
    <r>
      <t>Traveler name-</t>
    </r>
    <r>
      <rPr>
        <b/>
        <i/>
        <sz val="12"/>
        <rFont val="Century Gothic"/>
        <family val="2"/>
      </rPr>
      <t>print</t>
    </r>
  </si>
  <si>
    <t>Airfare</t>
  </si>
  <si>
    <t>Baggage Fee</t>
  </si>
  <si>
    <r>
      <t xml:space="preserve">Air Travel: </t>
    </r>
    <r>
      <rPr>
        <sz val="11"/>
        <color rgb="FFFF0000"/>
        <rFont val="Century Gothic"/>
        <family val="2"/>
      </rPr>
      <t>(reimbursing Traveler only)</t>
    </r>
  </si>
  <si>
    <t>Grant dates beginning and end</t>
  </si>
  <si>
    <t xml:space="preserve">PROJECTS/GRANTS      </t>
  </si>
  <si>
    <t xml:space="preserve">  TRIP COST (paid by Dept)</t>
  </si>
  <si>
    <t>One Trip Per Form</t>
  </si>
  <si>
    <r>
      <rPr>
        <sz val="12"/>
        <color rgb="FFFF0000"/>
        <rFont val="Century Gothic"/>
        <family val="2"/>
      </rPr>
      <t xml:space="preserve">Itinerary    </t>
    </r>
    <r>
      <rPr>
        <sz val="12"/>
        <rFont val="Century Gothic"/>
        <family val="2"/>
      </rPr>
      <t xml:space="preserve">                  </t>
    </r>
    <r>
      <rPr>
        <b/>
        <sz val="12"/>
        <rFont val="Century Gothic"/>
        <family val="2"/>
      </rPr>
      <t>one trip per                form               multiple legs ok</t>
    </r>
  </si>
  <si>
    <r>
      <rPr>
        <b/>
        <sz val="10"/>
        <rFont val="Century Gothic"/>
        <family val="2"/>
      </rPr>
      <t xml:space="preserve">(not  required)  </t>
    </r>
    <r>
      <rPr>
        <sz val="10"/>
        <rFont val="Century Gothic"/>
        <family val="2"/>
      </rPr>
      <t xml:space="preserve">                                                                                 </t>
    </r>
  </si>
  <si>
    <t>Use Local Meal column</t>
  </si>
  <si>
    <t xml:space="preserve">http://www.defensetravel.dod.mil/site/perdiemCalc.cfm  </t>
  </si>
  <si>
    <t xml:space="preserve">  For reimbursements, enter a cost ONLY when reimbursing the traveler    6325 </t>
  </si>
  <si>
    <t>Start Date</t>
  </si>
  <si>
    <t>Mileage Rate</t>
  </si>
  <si>
    <t xml:space="preserve">OPAM </t>
  </si>
  <si>
    <t>revised 4/17/18</t>
  </si>
  <si>
    <t>Vendor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</si>
</sst>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164" formatCode="[$-409]h:mm\ AM/PM;@"/>
    <numFmt numFmtId="165" formatCode="#,##0.0"/>
    <numFmt numFmtId="166" formatCode="&quot;$&quot;#,##0.00"/>
    <numFmt numFmtId="167" formatCode="&quot;$&quot;#,##0"/>
    <numFmt numFmtId="168" formatCode="&quot;$&quot;#,##0.000_);\(&quot;$&quot;#,##0.000\)"/>
    <numFmt numFmtId="169" formatCode="m/d/yy;@"/>
    <numFmt numFmtId="170" formatCode="0.000"/>
  </numFmts>
  <fonts count="40">
    <font>
      <sz val="10"/>
      <name val="Arial"/>
    </font>
    <font>
      <sz val="10"/>
      <name val="Century Gothic"/>
      <family val="2"/>
    </font>
    <font>
      <sz val="9"/>
      <name val="Century Gothic"/>
      <family val="2"/>
    </font>
    <font>
      <b/>
      <sz val="8"/>
      <color indexed="9"/>
      <name val="Century Gothic"/>
      <family val="2"/>
    </font>
    <font>
      <sz val="14"/>
      <color theme="0"/>
      <name val="Century Gothic"/>
      <family val="2"/>
    </font>
    <font>
      <sz val="8"/>
      <color theme="0"/>
      <name val="Century Gothic"/>
      <family val="2"/>
    </font>
    <font>
      <sz val="12"/>
      <color theme="0"/>
      <name val="Century Gothic"/>
      <family val="2"/>
    </font>
    <font>
      <sz val="10"/>
      <name val="Arial"/>
      <family val="2"/>
    </font>
    <font>
      <sz val="12"/>
      <name val="Century Gothic"/>
      <family val="2"/>
    </font>
    <font>
      <b/>
      <sz val="9"/>
      <name val="Century Gothic"/>
      <family val="2"/>
    </font>
    <font>
      <b/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b/>
      <sz val="9"/>
      <color rgb="FFFF0000"/>
      <name val="Century Gothic"/>
      <family val="2"/>
    </font>
    <font>
      <sz val="24"/>
      <name val="Century Gothic"/>
      <family val="2"/>
    </font>
    <font>
      <b/>
      <sz val="11"/>
      <name val="Arial"/>
      <family val="2"/>
    </font>
    <font>
      <b/>
      <sz val="16"/>
      <color rgb="FFFF0000"/>
      <name val="Century Gothic"/>
      <family val="2"/>
    </font>
    <font>
      <b/>
      <sz val="12"/>
      <name val="Century Gothic"/>
      <family val="2"/>
    </font>
    <font>
      <b/>
      <sz val="12"/>
      <name val="Arial"/>
      <family val="2"/>
    </font>
    <font>
      <b/>
      <i/>
      <sz val="12"/>
      <name val="Century Gothic"/>
      <family val="2"/>
    </font>
    <font>
      <sz val="12"/>
      <name val="Arial"/>
      <family val="2"/>
    </font>
    <font>
      <b/>
      <sz val="12"/>
      <color indexed="9"/>
      <name val="Century Gothic"/>
      <family val="2"/>
    </font>
    <font>
      <sz val="12"/>
      <color indexed="9"/>
      <name val="Century Gothic"/>
      <family val="2"/>
    </font>
    <font>
      <b/>
      <sz val="12"/>
      <color rgb="FFC00000"/>
      <name val="Century Gothic"/>
      <family val="2"/>
    </font>
    <font>
      <b/>
      <sz val="8"/>
      <name val="Century Gothic"/>
      <family val="2"/>
    </font>
    <font>
      <b/>
      <sz val="16"/>
      <name val="Century Gothic"/>
      <family val="2"/>
    </font>
    <font>
      <b/>
      <sz val="16"/>
      <name val="Arial"/>
      <family val="2"/>
    </font>
    <font>
      <b/>
      <sz val="12"/>
      <color theme="0"/>
      <name val="Century Gothic"/>
      <family val="2"/>
    </font>
    <font>
      <sz val="10"/>
      <color theme="0"/>
      <name val="Century Gothic"/>
      <family val="2"/>
    </font>
    <font>
      <b/>
      <sz val="14"/>
      <name val="Arial"/>
      <family val="2"/>
    </font>
    <font>
      <b/>
      <sz val="8"/>
      <color rgb="FFFF0000"/>
      <name val="Arial"/>
      <family val="2"/>
    </font>
    <font>
      <sz val="11"/>
      <color rgb="FFFF0000"/>
      <name val="Century Gothic"/>
      <family val="2"/>
    </font>
    <font>
      <b/>
      <sz val="10"/>
      <color rgb="FFFF0000"/>
      <name val="Arial"/>
      <family val="2"/>
    </font>
    <font>
      <b/>
      <sz val="12"/>
      <color rgb="FFFF0000"/>
      <name val="Century Gothic"/>
      <family val="2"/>
    </font>
    <font>
      <b/>
      <sz val="12"/>
      <color rgb="FFFF0000"/>
      <name val="Arial"/>
      <family val="2"/>
    </font>
    <font>
      <sz val="12"/>
      <color rgb="FFFF0000"/>
      <name val="Century Gothic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5FFE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11"/>
      </right>
      <top style="thin">
        <color indexed="55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1"/>
      </left>
      <right/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11"/>
      </right>
      <top/>
      <bottom style="thin">
        <color indexed="55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305">
    <xf numFmtId="0" fontId="0" fillId="0" borderId="0" xfId="0"/>
    <xf numFmtId="0" fontId="1" fillId="0" borderId="0" xfId="0" applyFont="1" applyFill="1" applyBorder="1" applyAlignment="1" applyProtection="1">
      <protection locked="0"/>
    </xf>
    <xf numFmtId="165" fontId="31" fillId="0" borderId="0" xfId="0" applyNumberFormat="1" applyFont="1" applyFill="1" applyBorder="1" applyAlignment="1" applyProtection="1">
      <alignment vertical="top"/>
      <protection locked="0"/>
    </xf>
    <xf numFmtId="0" fontId="1" fillId="0" borderId="8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165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5" borderId="0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8" fillId="0" borderId="9" xfId="0" applyFont="1" applyFill="1" applyBorder="1" applyAlignment="1" applyProtection="1">
      <protection locked="0"/>
    </xf>
    <xf numFmtId="166" fontId="6" fillId="0" borderId="0" xfId="0" applyNumberFormat="1" applyFont="1" applyFill="1" applyBorder="1" applyAlignment="1" applyProtection="1">
      <alignment horizontal="right" vertical="top"/>
      <protection locked="0"/>
    </xf>
    <xf numFmtId="0" fontId="17" fillId="0" borderId="9" xfId="0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horizontal="center" wrapText="1"/>
      <protection locked="0"/>
    </xf>
    <xf numFmtId="44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protection locked="0"/>
    </xf>
    <xf numFmtId="0" fontId="20" fillId="9" borderId="8" xfId="0" applyFont="1" applyFill="1" applyBorder="1" applyAlignment="1" applyProtection="1">
      <alignment horizontal="left" vertical="center"/>
      <protection locked="0"/>
    </xf>
    <xf numFmtId="0" fontId="24" fillId="9" borderId="8" xfId="0" applyFont="1" applyFill="1" applyBorder="1" applyAlignment="1" applyProtection="1">
      <alignment horizontal="left" vertical="center"/>
      <protection locked="0"/>
    </xf>
    <xf numFmtId="0" fontId="25" fillId="9" borderId="8" xfId="0" applyFont="1" applyFill="1" applyBorder="1" applyAlignment="1" applyProtection="1">
      <alignment horizontal="left" vertical="center"/>
      <protection locked="0"/>
    </xf>
    <xf numFmtId="0" fontId="25" fillId="9" borderId="2" xfId="0" applyFont="1" applyFill="1" applyBorder="1" applyAlignment="1" applyProtection="1">
      <alignment horizontal="left" vertical="center"/>
      <protection locked="0"/>
    </xf>
    <xf numFmtId="0" fontId="15" fillId="9" borderId="17" xfId="0" applyFont="1" applyFill="1" applyBorder="1" applyAlignment="1" applyProtection="1">
      <alignment horizontal="left" vertical="center"/>
      <protection locked="0"/>
    </xf>
    <xf numFmtId="0" fontId="24" fillId="9" borderId="42" xfId="0" applyFont="1" applyFill="1" applyBorder="1" applyAlignment="1" applyProtection="1">
      <alignment horizontal="left" vertical="center"/>
      <protection locked="0"/>
    </xf>
    <xf numFmtId="0" fontId="25" fillId="9" borderId="5" xfId="0" applyFont="1" applyFill="1" applyBorder="1" applyAlignment="1" applyProtection="1">
      <alignment horizontal="left" vertical="center"/>
      <protection locked="0"/>
    </xf>
    <xf numFmtId="0" fontId="25" fillId="9" borderId="12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49" fontId="8" fillId="0" borderId="0" xfId="0" applyNumberFormat="1" applyFont="1" applyBorder="1" applyAlignment="1" applyProtection="1">
      <alignment vertical="center"/>
      <protection locked="0"/>
    </xf>
    <xf numFmtId="49" fontId="8" fillId="0" borderId="9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49" fontId="23" fillId="3" borderId="19" xfId="0" applyNumberFormat="1" applyFont="1" applyFill="1" applyBorder="1" applyAlignment="1" applyProtection="1">
      <alignment horizontal="left"/>
    </xf>
    <xf numFmtId="49" fontId="23" fillId="3" borderId="20" xfId="0" applyNumberFormat="1" applyFont="1" applyFill="1" applyBorder="1" applyAlignment="1" applyProtection="1">
      <alignment horizontal="left"/>
    </xf>
    <xf numFmtId="14" fontId="12" fillId="4" borderId="16" xfId="0" applyNumberFormat="1" applyFont="1" applyFill="1" applyBorder="1" applyAlignment="1" applyProtection="1">
      <alignment horizontal="left" vertical="center"/>
    </xf>
    <xf numFmtId="49" fontId="12" fillId="4" borderId="15" xfId="0" applyNumberFormat="1" applyFont="1" applyFill="1" applyBorder="1" applyAlignment="1" applyProtection="1">
      <alignment horizontal="right" vertical="center"/>
    </xf>
    <xf numFmtId="49" fontId="8" fillId="4" borderId="15" xfId="0" applyNumberFormat="1" applyFont="1" applyFill="1" applyBorder="1" applyAlignment="1" applyProtection="1">
      <alignment horizontal="right" vertical="center"/>
    </xf>
    <xf numFmtId="165" fontId="12" fillId="4" borderId="15" xfId="0" applyNumberFormat="1" applyFont="1" applyFill="1" applyBorder="1" applyAlignment="1" applyProtection="1">
      <alignment horizontal="center" vertical="center"/>
    </xf>
    <xf numFmtId="14" fontId="12" fillId="3" borderId="21" xfId="0" applyNumberFormat="1" applyFont="1" applyFill="1" applyBorder="1" applyAlignment="1" applyProtection="1">
      <alignment horizontal="left" vertical="center"/>
    </xf>
    <xf numFmtId="164" fontId="12" fillId="3" borderId="15" xfId="0" applyNumberFormat="1" applyFont="1" applyFill="1" applyBorder="1" applyAlignment="1" applyProtection="1">
      <alignment horizontal="right" vertical="center"/>
    </xf>
    <xf numFmtId="1" fontId="12" fillId="3" borderId="15" xfId="0" applyNumberFormat="1" applyFont="1" applyFill="1" applyBorder="1" applyAlignment="1" applyProtection="1">
      <alignment horizontal="right" vertical="center"/>
    </xf>
    <xf numFmtId="164" fontId="11" fillId="3" borderId="15" xfId="0" applyNumberFormat="1" applyFont="1" applyFill="1" applyBorder="1" applyAlignment="1" applyProtection="1">
      <alignment horizontal="left" vertical="center"/>
    </xf>
    <xf numFmtId="164" fontId="12" fillId="3" borderId="15" xfId="0" applyNumberFormat="1" applyFont="1" applyFill="1" applyBorder="1" applyAlignment="1" applyProtection="1">
      <alignment horizontal="left" vertical="center"/>
    </xf>
    <xf numFmtId="14" fontId="12" fillId="4" borderId="15" xfId="0" applyNumberFormat="1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49" fontId="12" fillId="4" borderId="15" xfId="0" applyNumberFormat="1" applyFont="1" applyFill="1" applyBorder="1" applyAlignment="1" applyProtection="1">
      <alignment vertical="center"/>
    </xf>
    <xf numFmtId="39" fontId="12" fillId="4" borderId="15" xfId="0" applyNumberFormat="1" applyFont="1" applyFill="1" applyBorder="1" applyAlignment="1" applyProtection="1">
      <alignment vertical="center"/>
    </xf>
    <xf numFmtId="165" fontId="12" fillId="4" borderId="15" xfId="0" applyNumberFormat="1" applyFont="1" applyFill="1" applyBorder="1" applyAlignment="1" applyProtection="1">
      <alignment vertical="center"/>
    </xf>
    <xf numFmtId="0" fontId="13" fillId="0" borderId="23" xfId="0" applyFont="1" applyBorder="1" applyAlignment="1" applyProtection="1">
      <alignment horizontal="left" vertical="center"/>
    </xf>
    <xf numFmtId="14" fontId="20" fillId="6" borderId="18" xfId="0" applyNumberFormat="1" applyFont="1" applyFill="1" applyBorder="1" applyAlignment="1" applyProtection="1">
      <alignment horizontal="left" vertical="center"/>
    </xf>
    <xf numFmtId="0" fontId="27" fillId="0" borderId="15" xfId="0" applyFont="1" applyBorder="1" applyAlignment="1" applyProtection="1">
      <alignment textRotation="90"/>
    </xf>
    <xf numFmtId="49" fontId="20" fillId="6" borderId="15" xfId="0" applyNumberFormat="1" applyFont="1" applyFill="1" applyBorder="1" applyAlignment="1" applyProtection="1">
      <alignment vertical="center"/>
    </xf>
    <xf numFmtId="14" fontId="20" fillId="6" borderId="15" xfId="0" applyNumberFormat="1" applyFont="1" applyFill="1" applyBorder="1" applyAlignment="1" applyProtection="1">
      <alignment horizontal="left" vertical="center"/>
    </xf>
    <xf numFmtId="49" fontId="20" fillId="6" borderId="6" xfId="0" applyNumberFormat="1" applyFont="1" applyFill="1" applyBorder="1" applyAlignment="1" applyProtection="1">
      <alignment vertical="center"/>
    </xf>
    <xf numFmtId="165" fontId="20" fillId="6" borderId="6" xfId="0" applyNumberFormat="1" applyFont="1" applyFill="1" applyBorder="1" applyAlignment="1" applyProtection="1">
      <alignment vertical="center"/>
    </xf>
    <xf numFmtId="9" fontId="26" fillId="9" borderId="44" xfId="1" applyFont="1" applyFill="1" applyBorder="1" applyAlignment="1" applyProtection="1">
      <alignment horizontal="left" vertical="center"/>
    </xf>
    <xf numFmtId="49" fontId="26" fillId="9" borderId="13" xfId="0" applyNumberFormat="1" applyFont="1" applyFill="1" applyBorder="1" applyAlignment="1" applyProtection="1">
      <alignment vertical="center"/>
    </xf>
    <xf numFmtId="49" fontId="26" fillId="9" borderId="32" xfId="0" applyNumberFormat="1" applyFont="1" applyFill="1" applyBorder="1" applyAlignment="1" applyProtection="1">
      <alignment vertical="center"/>
    </xf>
    <xf numFmtId="49" fontId="19" fillId="10" borderId="17" xfId="0" applyNumberFormat="1" applyFont="1" applyFill="1" applyBorder="1" applyAlignment="1" applyProtection="1">
      <alignment horizontal="left" vertical="center"/>
    </xf>
    <xf numFmtId="49" fontId="16" fillId="10" borderId="5" xfId="0" quotePrefix="1" applyNumberFormat="1" applyFont="1" applyFill="1" applyBorder="1" applyAlignment="1" applyProtection="1">
      <alignment horizontal="center" vertical="center"/>
    </xf>
    <xf numFmtId="49" fontId="19" fillId="10" borderId="5" xfId="0" applyNumberFormat="1" applyFont="1" applyFill="1" applyBorder="1" applyAlignment="1" applyProtection="1">
      <alignment horizontal="left" vertical="center"/>
    </xf>
    <xf numFmtId="14" fontId="9" fillId="9" borderId="29" xfId="0" applyNumberFormat="1" applyFont="1" applyFill="1" applyBorder="1" applyAlignment="1" applyProtection="1">
      <alignment horizontal="left" vertical="center"/>
    </xf>
    <xf numFmtId="49" fontId="9" fillId="9" borderId="35" xfId="0" applyNumberFormat="1" applyFont="1" applyFill="1" applyBorder="1" applyAlignment="1" applyProtection="1">
      <alignment vertical="center"/>
    </xf>
    <xf numFmtId="49" fontId="9" fillId="9" borderId="31" xfId="0" applyNumberFormat="1" applyFont="1" applyFill="1" applyBorder="1" applyAlignment="1" applyProtection="1">
      <alignment vertical="center"/>
    </xf>
    <xf numFmtId="49" fontId="9" fillId="9" borderId="15" xfId="0" applyNumberFormat="1" applyFont="1" applyFill="1" applyBorder="1" applyAlignment="1" applyProtection="1">
      <alignment vertical="center"/>
    </xf>
    <xf numFmtId="49" fontId="9" fillId="9" borderId="33" xfId="0" applyNumberFormat="1" applyFont="1" applyFill="1" applyBorder="1" applyAlignment="1" applyProtection="1">
      <alignment vertical="center"/>
    </xf>
    <xf numFmtId="49" fontId="9" fillId="9" borderId="34" xfId="0" applyNumberFormat="1" applyFont="1" applyFill="1" applyBorder="1" applyAlignment="1" applyProtection="1">
      <alignment vertical="center"/>
    </xf>
    <xf numFmtId="49" fontId="9" fillId="9" borderId="0" xfId="0" applyNumberFormat="1" applyFont="1" applyFill="1" applyBorder="1" applyAlignment="1" applyProtection="1">
      <alignment vertical="center"/>
    </xf>
    <xf numFmtId="14" fontId="9" fillId="3" borderId="11" xfId="0" applyNumberFormat="1" applyFont="1" applyFill="1" applyBorder="1" applyAlignment="1" applyProtection="1">
      <alignment horizontal="left" vertical="center"/>
    </xf>
    <xf numFmtId="164" fontId="9" fillId="3" borderId="14" xfId="0" applyNumberFormat="1" applyFont="1" applyFill="1" applyBorder="1" applyAlignment="1" applyProtection="1">
      <alignment horizontal="left" vertical="center"/>
    </xf>
    <xf numFmtId="49" fontId="1" fillId="0" borderId="5" xfId="0" applyNumberFormat="1" applyFont="1" applyBorder="1" applyAlignment="1" applyProtection="1">
      <alignment vertical="center"/>
    </xf>
    <xf numFmtId="49" fontId="1" fillId="0" borderId="6" xfId="0" applyNumberFormat="1" applyFont="1" applyBorder="1" applyAlignment="1" applyProtection="1">
      <alignment vertical="center"/>
    </xf>
    <xf numFmtId="49" fontId="12" fillId="4" borderId="15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horizontal="right" vertical="top"/>
      <protection locked="0"/>
    </xf>
    <xf numFmtId="4" fontId="31" fillId="0" borderId="0" xfId="0" applyNumberFormat="1" applyFont="1" applyFill="1" applyBorder="1" applyAlignment="1" applyProtection="1">
      <protection locked="0"/>
    </xf>
    <xf numFmtId="165" fontId="31" fillId="0" borderId="0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Border="1" applyAlignment="1" applyProtection="1">
      <protection locked="0"/>
    </xf>
    <xf numFmtId="167" fontId="11" fillId="3" borderId="15" xfId="0" applyNumberFormat="1" applyFont="1" applyFill="1" applyBorder="1" applyAlignment="1" applyProtection="1">
      <alignment horizontal="right" vertical="center" wrapText="1"/>
    </xf>
    <xf numFmtId="0" fontId="1" fillId="8" borderId="0" xfId="0" applyFont="1" applyFill="1" applyBorder="1" applyAlignment="1" applyProtection="1">
      <alignment horizontal="left" wrapText="1"/>
      <protection locked="0"/>
    </xf>
    <xf numFmtId="0" fontId="1" fillId="8" borderId="13" xfId="0" applyFont="1" applyFill="1" applyBorder="1" applyAlignment="1" applyProtection="1">
      <alignment horizontal="left" wrapText="1"/>
      <protection locked="0"/>
    </xf>
    <xf numFmtId="164" fontId="27" fillId="12" borderId="15" xfId="0" applyNumberFormat="1" applyFont="1" applyFill="1" applyBorder="1" applyAlignment="1" applyProtection="1">
      <alignment horizontal="left" vertical="center" wrapText="1"/>
    </xf>
    <xf numFmtId="0" fontId="33" fillId="13" borderId="15" xfId="0" applyFont="1" applyFill="1" applyBorder="1" applyAlignment="1" applyProtection="1">
      <alignment horizontal="left" vertical="center" wrapText="1"/>
    </xf>
    <xf numFmtId="0" fontId="35" fillId="13" borderId="15" xfId="0" applyFont="1" applyFill="1" applyBorder="1" applyAlignment="1" applyProtection="1">
      <alignment vertical="center" wrapText="1"/>
    </xf>
    <xf numFmtId="168" fontId="12" fillId="4" borderId="15" xfId="0" applyNumberFormat="1" applyFont="1" applyFill="1" applyBorder="1" applyAlignment="1" applyProtection="1">
      <alignment vertical="center"/>
    </xf>
    <xf numFmtId="49" fontId="8" fillId="6" borderId="18" xfId="0" applyNumberFormat="1" applyFont="1" applyFill="1" applyBorder="1" applyAlignment="1" applyProtection="1">
      <alignment horizontal="left" vertical="center" shrinkToFit="1"/>
    </xf>
    <xf numFmtId="49" fontId="10" fillId="13" borderId="15" xfId="0" applyNumberFormat="1" applyFont="1" applyFill="1" applyBorder="1" applyAlignment="1" applyProtection="1">
      <alignment vertical="center" shrinkToFit="1"/>
    </xf>
    <xf numFmtId="0" fontId="8" fillId="0" borderId="15" xfId="0" applyFont="1" applyBorder="1" applyAlignment="1" applyProtection="1">
      <alignment shrinkToFit="1"/>
    </xf>
    <xf numFmtId="0" fontId="8" fillId="0" borderId="0" xfId="0" applyFont="1" applyBorder="1" applyAlignment="1" applyProtection="1">
      <alignment vertical="center" shrinkToFit="1"/>
      <protection locked="0"/>
    </xf>
    <xf numFmtId="49" fontId="8" fillId="7" borderId="18" xfId="0" applyNumberFormat="1" applyFont="1" applyFill="1" applyBorder="1" applyAlignment="1" applyProtection="1">
      <alignment horizontal="left" vertical="center" shrinkToFit="1"/>
    </xf>
    <xf numFmtId="49" fontId="8" fillId="6" borderId="31" xfId="0" applyNumberFormat="1" applyFont="1" applyFill="1" applyBorder="1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vertical="center" wrapText="1" shrinkToFit="1"/>
      <protection locked="0"/>
    </xf>
    <xf numFmtId="49" fontId="23" fillId="0" borderId="6" xfId="0" applyNumberFormat="1" applyFont="1" applyBorder="1" applyAlignment="1" applyProtection="1"/>
    <xf numFmtId="14" fontId="39" fillId="3" borderId="15" xfId="2" applyNumberFormat="1" applyFill="1" applyBorder="1" applyAlignment="1" applyProtection="1">
      <alignment horizontal="center" vertical="center"/>
    </xf>
    <xf numFmtId="14" fontId="0" fillId="0" borderId="0" xfId="0" applyNumberFormat="1"/>
    <xf numFmtId="169" fontId="0" fillId="0" borderId="49" xfId="0" applyNumberFormat="1" applyBorder="1"/>
    <xf numFmtId="170" fontId="7" fillId="0" borderId="49" xfId="0" applyNumberFormat="1" applyFont="1" applyBorder="1"/>
    <xf numFmtId="0" fontId="0" fillId="0" borderId="49" xfId="0" applyBorder="1"/>
    <xf numFmtId="170" fontId="0" fillId="0" borderId="49" xfId="0" applyNumberFormat="1" applyBorder="1"/>
    <xf numFmtId="14" fontId="0" fillId="0" borderId="49" xfId="0" applyNumberFormat="1" applyBorder="1"/>
    <xf numFmtId="0" fontId="20" fillId="10" borderId="0" xfId="0" applyFont="1" applyFill="1" applyBorder="1" applyAlignment="1" applyProtection="1">
      <protection locked="0"/>
    </xf>
    <xf numFmtId="49" fontId="8" fillId="14" borderId="18" xfId="0" applyNumberFormat="1" applyFont="1" applyFill="1" applyBorder="1" applyAlignment="1" applyProtection="1">
      <alignment horizontal="left" vertical="center" wrapText="1" shrinkToFit="1"/>
    </xf>
    <xf numFmtId="49" fontId="10" fillId="15" borderId="15" xfId="0" applyNumberFormat="1" applyFont="1" applyFill="1" applyBorder="1" applyAlignment="1" applyProtection="1">
      <alignment vertical="center" wrapText="1" shrinkToFit="1"/>
    </xf>
    <xf numFmtId="49" fontId="8" fillId="15" borderId="15" xfId="0" applyNumberFormat="1" applyFont="1" applyFill="1" applyBorder="1" applyAlignment="1" applyProtection="1">
      <alignment wrapText="1" shrinkToFit="1"/>
    </xf>
    <xf numFmtId="49" fontId="8" fillId="0" borderId="0" xfId="0" applyNumberFormat="1" applyFont="1" applyFill="1" applyBorder="1" applyAlignment="1" applyProtection="1">
      <alignment vertical="center" wrapText="1" shrinkToFit="1"/>
      <protection locked="0"/>
    </xf>
    <xf numFmtId="49" fontId="8" fillId="14" borderId="18" xfId="0" applyNumberFormat="1" applyFont="1" applyFill="1" applyBorder="1" applyAlignment="1" applyProtection="1">
      <alignment horizontal="left" vertical="center" shrinkToFit="1"/>
    </xf>
    <xf numFmtId="49" fontId="8" fillId="14" borderId="31" xfId="0" applyNumberFormat="1" applyFont="1" applyFill="1" applyBorder="1" applyAlignment="1" applyProtection="1">
      <alignment vertical="center" shrinkToFit="1"/>
    </xf>
    <xf numFmtId="0" fontId="1" fillId="0" borderId="55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49" fontId="8" fillId="3" borderId="50" xfId="0" applyNumberFormat="1" applyFont="1" applyFill="1" applyBorder="1" applyAlignment="1" applyProtection="1">
      <alignment horizontal="left" vertical="center"/>
    </xf>
    <xf numFmtId="49" fontId="8" fillId="3" borderId="52" xfId="0" applyNumberFormat="1" applyFont="1" applyFill="1" applyBorder="1" applyAlignment="1" applyProtection="1">
      <alignment horizontal="left" vertical="center"/>
    </xf>
    <xf numFmtId="164" fontId="11" fillId="3" borderId="50" xfId="0" applyNumberFormat="1" applyFont="1" applyFill="1" applyBorder="1" applyAlignment="1" applyProtection="1">
      <alignment horizontal="left" vertical="center"/>
    </xf>
    <xf numFmtId="164" fontId="11" fillId="3" borderId="52" xfId="0" applyNumberFormat="1" applyFont="1" applyFill="1" applyBorder="1" applyAlignment="1" applyProtection="1">
      <alignment horizontal="left" vertical="center"/>
    </xf>
    <xf numFmtId="14" fontId="20" fillId="3" borderId="50" xfId="0" applyNumberFormat="1" applyFont="1" applyFill="1" applyBorder="1" applyAlignment="1" applyProtection="1">
      <alignment horizontal="left" vertical="center"/>
    </xf>
    <xf numFmtId="14" fontId="20" fillId="3" borderId="51" xfId="0" applyNumberFormat="1" applyFont="1" applyFill="1" applyBorder="1" applyAlignment="1" applyProtection="1">
      <alignment horizontal="left" vertical="center"/>
    </xf>
    <xf numFmtId="14" fontId="20" fillId="3" borderId="52" xfId="0" applyNumberFormat="1" applyFont="1" applyFill="1" applyBorder="1" applyAlignment="1" applyProtection="1">
      <alignment horizontal="left" vertical="center"/>
    </xf>
    <xf numFmtId="49" fontId="8" fillId="4" borderId="17" xfId="0" applyNumberFormat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49" fontId="8" fillId="3" borderId="17" xfId="0" applyNumberFormat="1" applyFont="1" applyFill="1" applyBorder="1" applyAlignment="1" applyProtection="1">
      <alignment horizontal="left" vertical="center"/>
    </xf>
    <xf numFmtId="49" fontId="8" fillId="3" borderId="6" xfId="0" applyNumberFormat="1" applyFont="1" applyFill="1" applyBorder="1" applyAlignment="1" applyProtection="1">
      <alignment horizontal="left" vertical="center"/>
    </xf>
    <xf numFmtId="49" fontId="8" fillId="4" borderId="6" xfId="0" applyNumberFormat="1" applyFont="1" applyFill="1" applyBorder="1" applyAlignment="1" applyProtection="1">
      <alignment vertical="center"/>
    </xf>
    <xf numFmtId="14" fontId="12" fillId="4" borderId="17" xfId="0" applyNumberFormat="1" applyFont="1" applyFill="1" applyBorder="1" applyAlignment="1" applyProtection="1">
      <alignment horizontal="left" vertical="center"/>
    </xf>
    <xf numFmtId="0" fontId="13" fillId="0" borderId="5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49" fontId="12" fillId="4" borderId="17" xfId="0" applyNumberFormat="1" applyFont="1" applyFill="1" applyBorder="1" applyAlignment="1" applyProtection="1">
      <alignment horizontal="right" vertical="center"/>
    </xf>
    <xf numFmtId="49" fontId="35" fillId="0" borderId="57" xfId="0" applyNumberFormat="1" applyFont="1" applyBorder="1" applyAlignment="1" applyProtection="1">
      <alignment horizontal="left" vertical="center" wrapText="1"/>
    </xf>
    <xf numFmtId="49" fontId="35" fillId="0" borderId="55" xfId="0" applyNumberFormat="1" applyFont="1" applyBorder="1" applyAlignment="1" applyProtection="1">
      <alignment horizontal="left" vertical="center" wrapText="1"/>
    </xf>
    <xf numFmtId="49" fontId="35" fillId="0" borderId="58" xfId="0" applyNumberFormat="1" applyFont="1" applyBorder="1" applyAlignment="1" applyProtection="1">
      <alignment horizontal="left" vertical="center" wrapText="1"/>
    </xf>
    <xf numFmtId="49" fontId="35" fillId="0" borderId="36" xfId="0" applyNumberFormat="1" applyFont="1" applyBorder="1" applyAlignment="1" applyProtection="1">
      <alignment horizontal="left" vertical="center" wrapText="1"/>
    </xf>
    <xf numFmtId="49" fontId="35" fillId="0" borderId="37" xfId="0" applyNumberFormat="1" applyFont="1" applyBorder="1" applyAlignment="1" applyProtection="1">
      <alignment horizontal="left" vertical="center" wrapText="1"/>
    </xf>
    <xf numFmtId="49" fontId="35" fillId="0" borderId="47" xfId="0" applyNumberFormat="1" applyFont="1" applyBorder="1" applyAlignment="1" applyProtection="1">
      <alignment horizontal="left" vertical="center" wrapText="1"/>
    </xf>
    <xf numFmtId="49" fontId="2" fillId="4" borderId="57" xfId="0" applyNumberFormat="1" applyFont="1" applyFill="1" applyBorder="1" applyAlignment="1" applyProtection="1">
      <alignment vertical="center" wrapText="1"/>
    </xf>
    <xf numFmtId="49" fontId="2" fillId="4" borderId="55" xfId="0" applyNumberFormat="1" applyFont="1" applyFill="1" applyBorder="1" applyAlignment="1" applyProtection="1">
      <alignment vertical="center" wrapText="1"/>
    </xf>
    <xf numFmtId="49" fontId="2" fillId="4" borderId="58" xfId="0" applyNumberFormat="1" applyFont="1" applyFill="1" applyBorder="1" applyAlignment="1" applyProtection="1">
      <alignment vertical="center" wrapText="1"/>
    </xf>
    <xf numFmtId="49" fontId="2" fillId="4" borderId="36" xfId="0" applyNumberFormat="1" applyFont="1" applyFill="1" applyBorder="1" applyAlignment="1" applyProtection="1">
      <alignment vertical="center" wrapText="1"/>
    </xf>
    <xf numFmtId="49" fontId="2" fillId="4" borderId="37" xfId="0" applyNumberFormat="1" applyFont="1" applyFill="1" applyBorder="1" applyAlignment="1" applyProtection="1">
      <alignment vertical="center" wrapText="1"/>
    </xf>
    <xf numFmtId="49" fontId="2" fillId="4" borderId="47" xfId="0" applyNumberFormat="1" applyFont="1" applyFill="1" applyBorder="1" applyAlignment="1" applyProtection="1">
      <alignment vertical="center" wrapText="1"/>
    </xf>
    <xf numFmtId="39" fontId="12" fillId="0" borderId="17" xfId="0" applyNumberFormat="1" applyFont="1" applyBorder="1" applyAlignment="1" applyProtection="1">
      <alignment vertical="center"/>
    </xf>
    <xf numFmtId="39" fontId="12" fillId="0" borderId="6" xfId="0" applyNumberFormat="1" applyFont="1" applyBorder="1" applyAlignment="1" applyProtection="1">
      <alignment vertical="center"/>
    </xf>
    <xf numFmtId="0" fontId="12" fillId="0" borderId="17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39" fontId="8" fillId="3" borderId="17" xfId="0" applyNumberFormat="1" applyFont="1" applyFill="1" applyBorder="1" applyAlignment="1" applyProtection="1">
      <alignment horizontal="right" vertical="center"/>
    </xf>
    <xf numFmtId="0" fontId="23" fillId="0" borderId="12" xfId="0" applyFont="1" applyBorder="1" applyAlignment="1" applyProtection="1">
      <alignment horizontal="right" vertical="center"/>
    </xf>
    <xf numFmtId="164" fontId="11" fillId="3" borderId="50" xfId="0" applyNumberFormat="1" applyFont="1" applyFill="1" applyBorder="1" applyAlignment="1" applyProtection="1">
      <alignment horizontal="center" vertical="center"/>
    </xf>
    <xf numFmtId="164" fontId="11" fillId="3" borderId="51" xfId="0" applyNumberFormat="1" applyFont="1" applyFill="1" applyBorder="1" applyAlignment="1" applyProtection="1">
      <alignment horizontal="center" vertical="center"/>
    </xf>
    <xf numFmtId="164" fontId="11" fillId="3" borderId="52" xfId="0" applyNumberFormat="1" applyFont="1" applyFill="1" applyBorder="1" applyAlignment="1" applyProtection="1">
      <alignment horizontal="center" vertical="center"/>
    </xf>
    <xf numFmtId="14" fontId="12" fillId="3" borderId="15" xfId="0" applyNumberFormat="1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49" fontId="37" fillId="0" borderId="17" xfId="0" applyNumberFormat="1" applyFont="1" applyBorder="1" applyAlignment="1" applyProtection="1"/>
    <xf numFmtId="49" fontId="37" fillId="0" borderId="5" xfId="0" applyNumberFormat="1" applyFont="1" applyBorder="1" applyAlignment="1" applyProtection="1"/>
    <xf numFmtId="49" fontId="37" fillId="0" borderId="12" xfId="0" applyNumberFormat="1" applyFont="1" applyBorder="1" applyAlignment="1" applyProtection="1"/>
    <xf numFmtId="49" fontId="12" fillId="4" borderId="50" xfId="0" applyNumberFormat="1" applyFont="1" applyFill="1" applyBorder="1" applyAlignment="1" applyProtection="1">
      <alignment vertical="center"/>
    </xf>
    <xf numFmtId="49" fontId="12" fillId="4" borderId="51" xfId="0" applyNumberFormat="1" applyFont="1" applyFill="1" applyBorder="1" applyAlignment="1" applyProtection="1">
      <alignment vertical="center"/>
    </xf>
    <xf numFmtId="49" fontId="12" fillId="4" borderId="52" xfId="0" applyNumberFormat="1" applyFont="1" applyFill="1" applyBorder="1" applyAlignment="1" applyProtection="1">
      <alignment vertical="center"/>
    </xf>
    <xf numFmtId="0" fontId="36" fillId="0" borderId="39" xfId="0" applyFont="1" applyFill="1" applyBorder="1" applyAlignment="1" applyProtection="1">
      <alignment horizontal="left" vertical="center"/>
      <protection locked="0"/>
    </xf>
    <xf numFmtId="0" fontId="35" fillId="0" borderId="40" xfId="0" applyFont="1" applyBorder="1" applyAlignment="1" applyProtection="1">
      <alignment horizontal="left" vertical="center"/>
      <protection locked="0"/>
    </xf>
    <xf numFmtId="49" fontId="20" fillId="9" borderId="44" xfId="0" applyNumberFormat="1" applyFont="1" applyFill="1" applyBorder="1" applyAlignment="1" applyProtection="1">
      <alignment horizontal="left" vertical="top" wrapText="1"/>
      <protection locked="0"/>
    </xf>
    <xf numFmtId="0" fontId="23" fillId="9" borderId="13" xfId="0" applyFont="1" applyFill="1" applyBorder="1" applyAlignment="1" applyProtection="1">
      <alignment vertical="top" wrapText="1"/>
      <protection locked="0"/>
    </xf>
    <xf numFmtId="0" fontId="23" fillId="9" borderId="3" xfId="0" applyFont="1" applyFill="1" applyBorder="1" applyAlignment="1" applyProtection="1">
      <alignment vertical="top" wrapText="1"/>
      <protection locked="0"/>
    </xf>
    <xf numFmtId="0" fontId="23" fillId="9" borderId="25" xfId="0" applyFont="1" applyFill="1" applyBorder="1" applyAlignment="1" applyProtection="1">
      <alignment vertical="top" wrapText="1"/>
      <protection locked="0"/>
    </xf>
    <xf numFmtId="49" fontId="12" fillId="13" borderId="50" xfId="0" applyNumberFormat="1" applyFont="1" applyFill="1" applyBorder="1" applyAlignment="1" applyProtection="1">
      <alignment vertical="center"/>
    </xf>
    <xf numFmtId="49" fontId="12" fillId="13" borderId="51" xfId="0" applyNumberFormat="1" applyFont="1" applyFill="1" applyBorder="1" applyAlignment="1" applyProtection="1">
      <alignment vertical="center"/>
    </xf>
    <xf numFmtId="49" fontId="12" fillId="13" borderId="52" xfId="0" applyNumberFormat="1" applyFont="1" applyFill="1" applyBorder="1" applyAlignment="1" applyProtection="1">
      <alignment vertical="center"/>
    </xf>
    <xf numFmtId="39" fontId="23" fillId="0" borderId="12" xfId="0" applyNumberFormat="1" applyFont="1" applyBorder="1" applyAlignment="1" applyProtection="1">
      <alignment horizontal="right" vertical="center"/>
    </xf>
    <xf numFmtId="14" fontId="15" fillId="11" borderId="23" xfId="0" applyNumberFormat="1" applyFont="1" applyFill="1" applyBorder="1" applyAlignment="1" applyProtection="1">
      <alignment horizontal="left" vertical="center"/>
    </xf>
    <xf numFmtId="14" fontId="15" fillId="11" borderId="13" xfId="0" applyNumberFormat="1" applyFont="1" applyFill="1" applyBorder="1" applyAlignment="1" applyProtection="1">
      <alignment horizontal="left" vertical="center"/>
    </xf>
    <xf numFmtId="14" fontId="15" fillId="11" borderId="26" xfId="0" applyNumberFormat="1" applyFont="1" applyFill="1" applyBorder="1" applyAlignment="1" applyProtection="1">
      <alignment horizontal="left" vertical="center"/>
    </xf>
    <xf numFmtId="14" fontId="15" fillId="11" borderId="36" xfId="0" applyNumberFormat="1" applyFont="1" applyFill="1" applyBorder="1" applyAlignment="1" applyProtection="1">
      <alignment horizontal="left" vertical="center"/>
    </xf>
    <xf numFmtId="14" fontId="15" fillId="11" borderId="37" xfId="0" applyNumberFormat="1" applyFont="1" applyFill="1" applyBorder="1" applyAlignment="1" applyProtection="1">
      <alignment horizontal="left" vertical="center"/>
    </xf>
    <xf numFmtId="14" fontId="15" fillId="11" borderId="31" xfId="0" applyNumberFormat="1" applyFont="1" applyFill="1" applyBorder="1" applyAlignment="1" applyProtection="1">
      <alignment horizontal="left" vertical="center"/>
    </xf>
    <xf numFmtId="14" fontId="15" fillId="11" borderId="48" xfId="0" applyNumberFormat="1" applyFont="1" applyFill="1" applyBorder="1" applyAlignment="1" applyProtection="1">
      <alignment horizontal="left" vertical="center"/>
    </xf>
    <xf numFmtId="14" fontId="15" fillId="11" borderId="18" xfId="0" applyNumberFormat="1" applyFont="1" applyFill="1" applyBorder="1" applyAlignment="1" applyProtection="1">
      <alignment horizontal="left" vertical="center"/>
    </xf>
    <xf numFmtId="49" fontId="12" fillId="4" borderId="15" xfId="0" applyNumberFormat="1" applyFont="1" applyFill="1" applyBorder="1" applyAlignment="1" applyProtection="1">
      <alignment vertical="center"/>
    </xf>
    <xf numFmtId="49" fontId="37" fillId="0" borderId="50" xfId="0" applyNumberFormat="1" applyFont="1" applyBorder="1" applyAlignment="1" applyProtection="1"/>
    <xf numFmtId="49" fontId="37" fillId="0" borderId="51" xfId="0" applyNumberFormat="1" applyFont="1" applyBorder="1" applyAlignment="1" applyProtection="1"/>
    <xf numFmtId="49" fontId="37" fillId="0" borderId="52" xfId="0" applyNumberFormat="1" applyFont="1" applyBorder="1" applyAlignment="1" applyProtection="1"/>
    <xf numFmtId="14" fontId="12" fillId="13" borderId="15" xfId="0" applyNumberFormat="1" applyFont="1" applyFill="1" applyBorder="1" applyAlignment="1" applyProtection="1">
      <alignment horizontal="left" vertical="center"/>
    </xf>
    <xf numFmtId="0" fontId="13" fillId="13" borderId="15" xfId="0" applyFont="1" applyFill="1" applyBorder="1" applyAlignment="1" applyProtection="1">
      <alignment horizontal="left" vertical="center"/>
    </xf>
    <xf numFmtId="39" fontId="8" fillId="13" borderId="17" xfId="0" applyNumberFormat="1" applyFont="1" applyFill="1" applyBorder="1" applyAlignment="1" applyProtection="1">
      <alignment horizontal="right" vertical="center"/>
    </xf>
    <xf numFmtId="0" fontId="23" fillId="13" borderId="12" xfId="0" applyFont="1" applyFill="1" applyBorder="1" applyAlignment="1" applyProtection="1">
      <alignment horizontal="right" vertical="center"/>
    </xf>
    <xf numFmtId="49" fontId="23" fillId="0" borderId="17" xfId="0" applyNumberFormat="1" applyFont="1" applyBorder="1" applyAlignment="1" applyProtection="1"/>
    <xf numFmtId="49" fontId="23" fillId="0" borderId="5" xfId="0" applyNumberFormat="1" applyFont="1" applyBorder="1" applyAlignment="1" applyProtection="1"/>
    <xf numFmtId="49" fontId="23" fillId="0" borderId="12" xfId="0" applyNumberFormat="1" applyFont="1" applyBorder="1" applyAlignment="1" applyProtection="1"/>
    <xf numFmtId="49" fontId="8" fillId="3" borderId="27" xfId="0" applyNumberFormat="1" applyFont="1" applyFill="1" applyBorder="1" applyAlignment="1" applyProtection="1">
      <alignment horizontal="left" vertical="center" textRotation="90" wrapText="1"/>
    </xf>
    <xf numFmtId="49" fontId="0" fillId="0" borderId="28" xfId="0" applyNumberFormat="1" applyBorder="1" applyAlignment="1" applyProtection="1">
      <alignment horizontal="left" vertical="center" wrapText="1"/>
    </xf>
    <xf numFmtId="49" fontId="0" fillId="0" borderId="38" xfId="0" applyNumberFormat="1" applyBorder="1" applyAlignment="1" applyProtection="1">
      <alignment horizontal="left" vertical="center" wrapText="1"/>
    </xf>
    <xf numFmtId="49" fontId="23" fillId="0" borderId="50" xfId="0" applyNumberFormat="1" applyFont="1" applyBorder="1" applyAlignment="1" applyProtection="1"/>
    <xf numFmtId="49" fontId="23" fillId="0" borderId="51" xfId="0" applyNumberFormat="1" applyFont="1" applyBorder="1" applyAlignment="1" applyProtection="1"/>
    <xf numFmtId="49" fontId="37" fillId="0" borderId="19" xfId="0" applyNumberFormat="1" applyFont="1" applyBorder="1" applyAlignment="1" applyProtection="1"/>
    <xf numFmtId="49" fontId="37" fillId="0" borderId="22" xfId="0" applyNumberFormat="1" applyFont="1" applyBorder="1" applyAlignment="1" applyProtection="1"/>
    <xf numFmtId="49" fontId="37" fillId="0" borderId="20" xfId="0" applyNumberFormat="1" applyFont="1" applyBorder="1" applyAlignment="1" applyProtection="1"/>
    <xf numFmtId="49" fontId="37" fillId="0" borderId="24" xfId="0" applyNumberFormat="1" applyFont="1" applyBorder="1" applyAlignment="1" applyProtection="1"/>
    <xf numFmtId="164" fontId="12" fillId="3" borderId="15" xfId="0" applyNumberFormat="1" applyFont="1" applyFill="1" applyBorder="1" applyAlignment="1" applyProtection="1">
      <alignment horizontal="left" vertical="center"/>
    </xf>
    <xf numFmtId="49" fontId="8" fillId="6" borderId="17" xfId="0" applyNumberFormat="1" applyFont="1" applyFill="1" applyBorder="1" applyAlignment="1" applyProtection="1">
      <alignment vertical="center" shrinkToFit="1"/>
    </xf>
    <xf numFmtId="49" fontId="8" fillId="6" borderId="5" xfId="0" applyNumberFormat="1" applyFont="1" applyFill="1" applyBorder="1" applyAlignment="1" applyProtection="1">
      <alignment vertical="center" shrinkToFit="1"/>
    </xf>
    <xf numFmtId="49" fontId="20" fillId="3" borderId="15" xfId="0" applyNumberFormat="1" applyFont="1" applyFill="1" applyBorder="1" applyAlignment="1" applyProtection="1">
      <alignment vertical="center"/>
    </xf>
    <xf numFmtId="0" fontId="21" fillId="0" borderId="15" xfId="0" applyFont="1" applyBorder="1" applyAlignment="1" applyProtection="1">
      <alignment vertical="center"/>
    </xf>
    <xf numFmtId="0" fontId="20" fillId="9" borderId="43" xfId="0" applyFont="1" applyFill="1" applyBorder="1" applyAlignment="1" applyProtection="1">
      <alignment horizontal="left"/>
      <protection locked="0"/>
    </xf>
    <xf numFmtId="0" fontId="23" fillId="9" borderId="31" xfId="0" applyFont="1" applyFill="1" applyBorder="1" applyAlignment="1" applyProtection="1">
      <alignment horizontal="left"/>
      <protection locked="0"/>
    </xf>
    <xf numFmtId="0" fontId="37" fillId="0" borderId="50" xfId="0" applyFont="1" applyBorder="1" applyAlignment="1" applyProtection="1">
      <alignment horizontal="left"/>
      <protection locked="0"/>
    </xf>
    <xf numFmtId="0" fontId="37" fillId="0" borderId="51" xfId="0" applyFont="1" applyBorder="1" applyAlignment="1" applyProtection="1">
      <alignment horizontal="left"/>
      <protection locked="0"/>
    </xf>
    <xf numFmtId="0" fontId="37" fillId="0" borderId="52" xfId="0" applyFont="1" applyBorder="1" applyAlignment="1" applyProtection="1">
      <alignment horizontal="left"/>
      <protection locked="0"/>
    </xf>
    <xf numFmtId="39" fontId="28" fillId="3" borderId="17" xfId="0" applyNumberFormat="1" applyFont="1" applyFill="1" applyBorder="1" applyAlignment="1" applyProtection="1">
      <alignment horizontal="right" vertical="center"/>
    </xf>
    <xf numFmtId="0" fontId="29" fillId="0" borderId="12" xfId="0" applyFont="1" applyBorder="1" applyAlignment="1" applyProtection="1">
      <alignment horizontal="right" vertical="center"/>
    </xf>
    <xf numFmtId="2" fontId="8" fillId="7" borderId="17" xfId="0" applyNumberFormat="1" applyFont="1" applyFill="1" applyBorder="1" applyAlignment="1" applyProtection="1">
      <alignment horizontal="right" vertical="center" shrinkToFit="1"/>
    </xf>
    <xf numFmtId="2" fontId="8" fillId="7" borderId="30" xfId="0" applyNumberFormat="1" applyFont="1" applyFill="1" applyBorder="1" applyAlignment="1" applyProtection="1">
      <alignment horizontal="right" vertical="center" shrinkToFit="1"/>
    </xf>
    <xf numFmtId="7" fontId="20" fillId="3" borderId="17" xfId="0" applyNumberFormat="1" applyFont="1" applyFill="1" applyBorder="1" applyAlignment="1" applyProtection="1">
      <alignment horizontal="right" vertical="center"/>
    </xf>
    <xf numFmtId="0" fontId="21" fillId="0" borderId="12" xfId="0" applyFont="1" applyBorder="1" applyAlignment="1" applyProtection="1">
      <alignment horizontal="right" vertical="center"/>
    </xf>
    <xf numFmtId="165" fontId="1" fillId="5" borderId="15" xfId="0" applyNumberFormat="1" applyFont="1" applyFill="1" applyBorder="1" applyAlignment="1" applyProtection="1">
      <alignment vertical="center"/>
    </xf>
    <xf numFmtId="0" fontId="7" fillId="5" borderId="15" xfId="0" applyFont="1" applyFill="1" applyBorder="1" applyAlignment="1" applyProtection="1">
      <alignment vertical="center"/>
    </xf>
    <xf numFmtId="2" fontId="8" fillId="7" borderId="5" xfId="0" applyNumberFormat="1" applyFont="1" applyFill="1" applyBorder="1" applyAlignment="1" applyProtection="1">
      <alignment horizontal="right" vertical="center" shrinkToFit="1"/>
    </xf>
    <xf numFmtId="2" fontId="8" fillId="14" borderId="17" xfId="0" applyNumberFormat="1" applyFont="1" applyFill="1" applyBorder="1" applyAlignment="1" applyProtection="1">
      <alignment horizontal="right" vertical="center" shrinkToFit="1"/>
    </xf>
    <xf numFmtId="2" fontId="8" fillId="14" borderId="30" xfId="0" applyNumberFormat="1" applyFont="1" applyFill="1" applyBorder="1" applyAlignment="1" applyProtection="1">
      <alignment horizontal="right" vertical="center" shrinkToFit="1"/>
    </xf>
    <xf numFmtId="7" fontId="20" fillId="7" borderId="17" xfId="0" applyNumberFormat="1" applyFont="1" applyFill="1" applyBorder="1" applyAlignment="1" applyProtection="1">
      <alignment horizontal="center" vertical="center"/>
    </xf>
    <xf numFmtId="7" fontId="20" fillId="7" borderId="30" xfId="0" applyNumberFormat="1" applyFont="1" applyFill="1" applyBorder="1" applyAlignment="1" applyProtection="1">
      <alignment horizontal="center" vertical="center"/>
    </xf>
    <xf numFmtId="2" fontId="8" fillId="14" borderId="5" xfId="0" applyNumberFormat="1" applyFont="1" applyFill="1" applyBorder="1" applyAlignment="1" applyProtection="1">
      <alignment horizontal="right" vertical="center" wrapText="1" shrinkToFit="1"/>
    </xf>
    <xf numFmtId="2" fontId="8" fillId="14" borderId="30" xfId="0" applyNumberFormat="1" applyFont="1" applyFill="1" applyBorder="1" applyAlignment="1" applyProtection="1">
      <alignment horizontal="right" vertical="center" wrapText="1" shrinkToFit="1"/>
    </xf>
    <xf numFmtId="0" fontId="23" fillId="0" borderId="50" xfId="0" applyFont="1" applyBorder="1" applyAlignment="1" applyProtection="1"/>
    <xf numFmtId="0" fontId="23" fillId="0" borderId="51" xfId="0" applyFont="1" applyBorder="1" applyAlignment="1" applyProtection="1"/>
    <xf numFmtId="0" fontId="23" fillId="0" borderId="52" xfId="0" applyFont="1" applyBorder="1" applyAlignment="1" applyProtection="1"/>
    <xf numFmtId="7" fontId="11" fillId="3" borderId="17" xfId="0" applyNumberFormat="1" applyFont="1" applyFill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7" fontId="8" fillId="3" borderId="17" xfId="0" applyNumberFormat="1" applyFont="1" applyFill="1" applyBorder="1" applyAlignment="1" applyProtection="1">
      <alignment horizontal="right" vertical="center"/>
    </xf>
    <xf numFmtId="165" fontId="11" fillId="3" borderId="15" xfId="0" applyNumberFormat="1" applyFont="1" applyFill="1" applyBorder="1" applyAlignment="1" applyProtection="1">
      <alignment vertical="center"/>
    </xf>
    <xf numFmtId="0" fontId="18" fillId="0" borderId="15" xfId="0" applyFont="1" applyBorder="1" applyAlignment="1" applyProtection="1">
      <alignment vertical="center"/>
    </xf>
    <xf numFmtId="49" fontId="15" fillId="4" borderId="4" xfId="0" applyNumberFormat="1" applyFont="1" applyFill="1" applyBorder="1" applyAlignment="1" applyProtection="1">
      <alignment vertical="center"/>
    </xf>
    <xf numFmtId="49" fontId="7" fillId="0" borderId="7" xfId="0" applyNumberFormat="1" applyFont="1" applyBorder="1" applyAlignment="1" applyProtection="1">
      <alignment vertical="center"/>
    </xf>
    <xf numFmtId="49" fontId="1" fillId="0" borderId="17" xfId="0" applyNumberFormat="1" applyFont="1" applyBorder="1" applyAlignment="1" applyProtection="1">
      <alignment vertical="center"/>
    </xf>
    <xf numFmtId="49" fontId="7" fillId="0" borderId="5" xfId="0" applyNumberFormat="1" applyFont="1" applyBorder="1" applyAlignment="1" applyProtection="1">
      <alignment vertical="center"/>
    </xf>
    <xf numFmtId="49" fontId="1" fillId="3" borderId="6" xfId="0" applyNumberFormat="1" applyFont="1" applyFill="1" applyBorder="1" applyAlignment="1" applyProtection="1">
      <alignment vertical="center"/>
    </xf>
    <xf numFmtId="49" fontId="7" fillId="0" borderId="15" xfId="0" applyNumberFormat="1" applyFont="1" applyBorder="1" applyAlignment="1" applyProtection="1">
      <alignment vertical="center"/>
    </xf>
    <xf numFmtId="0" fontId="11" fillId="0" borderId="17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49" fontId="1" fillId="0" borderId="17" xfId="0" applyNumberFormat="1" applyFont="1" applyFill="1" applyBorder="1" applyAlignment="1" applyProtection="1">
      <alignment vertical="center"/>
    </xf>
    <xf numFmtId="49" fontId="1" fillId="0" borderId="5" xfId="0" applyNumberFormat="1" applyFont="1" applyFill="1" applyBorder="1" applyAlignment="1" applyProtection="1">
      <alignment vertical="center"/>
    </xf>
    <xf numFmtId="49" fontId="7" fillId="0" borderId="6" xfId="0" applyNumberFormat="1" applyFont="1" applyFill="1" applyBorder="1" applyAlignment="1" applyProtection="1">
      <alignment vertical="center"/>
    </xf>
    <xf numFmtId="49" fontId="36" fillId="0" borderId="17" xfId="0" applyNumberFormat="1" applyFont="1" applyBorder="1" applyAlignment="1" applyProtection="1">
      <alignment vertical="center"/>
    </xf>
    <xf numFmtId="49" fontId="36" fillId="0" borderId="5" xfId="0" applyNumberFormat="1" applyFont="1" applyBorder="1" applyAlignment="1" applyProtection="1">
      <alignment vertical="center"/>
    </xf>
    <xf numFmtId="49" fontId="37" fillId="0" borderId="6" xfId="0" applyNumberFormat="1" applyFont="1" applyBorder="1" applyAlignment="1" applyProtection="1">
      <alignment vertical="center"/>
    </xf>
    <xf numFmtId="49" fontId="1" fillId="0" borderId="23" xfId="0" applyNumberFormat="1" applyFont="1" applyBorder="1" applyAlignment="1" applyProtection="1">
      <alignment vertical="center"/>
    </xf>
    <xf numFmtId="49" fontId="1" fillId="0" borderId="13" xfId="0" applyNumberFormat="1" applyFont="1" applyBorder="1" applyAlignment="1" applyProtection="1">
      <alignment vertical="center"/>
    </xf>
    <xf numFmtId="49" fontId="7" fillId="0" borderId="26" xfId="0" applyNumberFormat="1" applyFont="1" applyBorder="1" applyAlignment="1" applyProtection="1">
      <alignment vertical="center"/>
    </xf>
    <xf numFmtId="49" fontId="1" fillId="0" borderId="5" xfId="0" applyNumberFormat="1" applyFont="1" applyBorder="1" applyAlignment="1" applyProtection="1">
      <alignment vertical="center"/>
    </xf>
    <xf numFmtId="49" fontId="7" fillId="0" borderId="6" xfId="0" applyNumberFormat="1" applyFont="1" applyBorder="1" applyAlignment="1" applyProtection="1">
      <alignment vertical="center"/>
    </xf>
    <xf numFmtId="49" fontId="1" fillId="3" borderId="15" xfId="0" applyNumberFormat="1" applyFont="1" applyFill="1" applyBorder="1" applyAlignment="1" applyProtection="1">
      <alignment vertical="center"/>
    </xf>
    <xf numFmtId="7" fontId="20" fillId="3" borderId="45" xfId="0" applyNumberFormat="1" applyFont="1" applyFill="1" applyBorder="1" applyAlignment="1" applyProtection="1">
      <alignment horizontal="right" vertical="center"/>
    </xf>
    <xf numFmtId="0" fontId="0" fillId="0" borderId="46" xfId="0" applyBorder="1" applyAlignment="1" applyProtection="1">
      <alignment horizontal="right" vertical="center"/>
    </xf>
    <xf numFmtId="49" fontId="20" fillId="4" borderId="17" xfId="0" applyNumberFormat="1" applyFont="1" applyFill="1" applyBorder="1" applyAlignment="1" applyProtection="1">
      <alignment horizontal="left" vertical="center"/>
    </xf>
    <xf numFmtId="0" fontId="21" fillId="0" borderId="37" xfId="0" applyFont="1" applyBorder="1" applyAlignment="1" applyProtection="1">
      <alignment horizontal="left" vertical="center"/>
    </xf>
    <xf numFmtId="0" fontId="21" fillId="0" borderId="31" xfId="0" applyFont="1" applyBorder="1" applyAlignment="1" applyProtection="1">
      <alignment horizontal="left" vertical="center"/>
    </xf>
    <xf numFmtId="49" fontId="20" fillId="6" borderId="17" xfId="0" applyNumberFormat="1" applyFont="1" applyFill="1" applyBorder="1" applyAlignment="1" applyProtection="1">
      <alignment vertical="center"/>
    </xf>
    <xf numFmtId="49" fontId="8" fillId="6" borderId="6" xfId="0" applyNumberFormat="1" applyFont="1" applyFill="1" applyBorder="1" applyAlignment="1" applyProtection="1">
      <alignment vertical="center"/>
    </xf>
    <xf numFmtId="49" fontId="12" fillId="4" borderId="15" xfId="0" applyNumberFormat="1" applyFont="1" applyFill="1" applyBorder="1" applyAlignment="1" applyProtection="1">
      <alignment horizontal="right" vertical="center"/>
    </xf>
    <xf numFmtId="0" fontId="13" fillId="0" borderId="15" xfId="0" applyFont="1" applyBorder="1" applyAlignment="1" applyProtection="1">
      <alignment horizontal="right" vertical="center"/>
    </xf>
    <xf numFmtId="0" fontId="8" fillId="0" borderId="17" xfId="0" applyFont="1" applyBorder="1" applyAlignment="1" applyProtection="1">
      <alignment shrinkToFit="1"/>
    </xf>
    <xf numFmtId="0" fontId="0" fillId="0" borderId="5" xfId="0" applyBorder="1" applyAlignment="1" applyProtection="1">
      <alignment shrinkToFit="1"/>
    </xf>
    <xf numFmtId="0" fontId="0" fillId="0" borderId="6" xfId="0" applyBorder="1" applyAlignment="1" applyProtection="1">
      <alignment shrinkToFit="1"/>
    </xf>
    <xf numFmtId="0" fontId="8" fillId="0" borderId="17" xfId="0" applyFont="1" applyFill="1" applyBorder="1" applyAlignment="1" applyProtection="1">
      <alignment shrinkToFit="1"/>
    </xf>
    <xf numFmtId="0" fontId="20" fillId="0" borderId="17" xfId="0" applyFont="1" applyBorder="1" applyAlignment="1" applyProtection="1">
      <alignment vertical="center"/>
    </xf>
    <xf numFmtId="0" fontId="20" fillId="0" borderId="5" xfId="0" applyFont="1" applyBorder="1" applyAlignment="1" applyProtection="1">
      <alignment vertical="center"/>
    </xf>
    <xf numFmtId="0" fontId="20" fillId="0" borderId="6" xfId="0" applyFont="1" applyBorder="1" applyAlignment="1" applyProtection="1">
      <alignment vertical="center"/>
    </xf>
    <xf numFmtId="49" fontId="8" fillId="15" borderId="17" xfId="0" applyNumberFormat="1" applyFont="1" applyFill="1" applyBorder="1" applyAlignment="1" applyProtection="1">
      <alignment wrapText="1" shrinkToFit="1"/>
    </xf>
    <xf numFmtId="49" fontId="0" fillId="15" borderId="5" xfId="0" applyNumberFormat="1" applyFill="1" applyBorder="1" applyAlignment="1" applyProtection="1">
      <alignment wrapText="1" shrinkToFit="1"/>
    </xf>
    <xf numFmtId="49" fontId="0" fillId="15" borderId="6" xfId="0" applyNumberFormat="1" applyFill="1" applyBorder="1" applyAlignment="1" applyProtection="1">
      <alignment wrapText="1" shrinkToFit="1"/>
    </xf>
    <xf numFmtId="49" fontId="8" fillId="6" borderId="6" xfId="0" applyNumberFormat="1" applyFont="1" applyFill="1" applyBorder="1" applyAlignment="1" applyProtection="1">
      <alignment vertical="center" shrinkToFit="1"/>
    </xf>
    <xf numFmtId="49" fontId="8" fillId="14" borderId="17" xfId="0" applyNumberFormat="1" applyFont="1" applyFill="1" applyBorder="1" applyAlignment="1" applyProtection="1">
      <alignment vertical="center" shrinkToFit="1"/>
    </xf>
    <xf numFmtId="49" fontId="8" fillId="14" borderId="6" xfId="0" applyNumberFormat="1" applyFont="1" applyFill="1" applyBorder="1" applyAlignment="1" applyProtection="1">
      <alignment vertical="center" shrinkToFit="1"/>
    </xf>
    <xf numFmtId="14" fontId="20" fillId="7" borderId="4" xfId="0" applyNumberFormat="1" applyFont="1" applyFill="1" applyBorder="1" applyAlignment="1" applyProtection="1">
      <alignment horizontal="left" vertical="center"/>
    </xf>
    <xf numFmtId="14" fontId="20" fillId="7" borderId="51" xfId="0" applyNumberFormat="1" applyFont="1" applyFill="1" applyBorder="1" applyAlignment="1" applyProtection="1">
      <alignment horizontal="left" vertical="center"/>
    </xf>
    <xf numFmtId="14" fontId="20" fillId="7" borderId="56" xfId="0" applyNumberFormat="1" applyFont="1" applyFill="1" applyBorder="1" applyAlignment="1" applyProtection="1">
      <alignment horizontal="left" vertical="center"/>
    </xf>
    <xf numFmtId="49" fontId="20" fillId="6" borderId="5" xfId="0" applyNumberFormat="1" applyFont="1" applyFill="1" applyBorder="1" applyAlignment="1" applyProtection="1">
      <alignment vertical="center"/>
    </xf>
    <xf numFmtId="2" fontId="20" fillId="7" borderId="17" xfId="0" applyNumberFormat="1" applyFont="1" applyFill="1" applyBorder="1" applyAlignment="1" applyProtection="1">
      <alignment horizontal="center" vertical="center"/>
    </xf>
    <xf numFmtId="2" fontId="20" fillId="7" borderId="30" xfId="0" applyNumberFormat="1" applyFont="1" applyFill="1" applyBorder="1" applyAlignment="1" applyProtection="1">
      <alignment horizontal="center" vertical="center"/>
    </xf>
    <xf numFmtId="0" fontId="36" fillId="10" borderId="1" xfId="0" applyFont="1" applyFill="1" applyBorder="1" applyAlignment="1" applyProtection="1">
      <alignment horizontal="center" vertical="center"/>
      <protection locked="0"/>
    </xf>
    <xf numFmtId="0" fontId="1" fillId="10" borderId="8" xfId="0" applyFont="1" applyFill="1" applyBorder="1" applyAlignment="1" applyProtection="1">
      <alignment horizontal="center" vertical="center"/>
      <protection locked="0"/>
    </xf>
    <xf numFmtId="0" fontId="1" fillId="10" borderId="9" xfId="0" applyFont="1" applyFill="1" applyBorder="1" applyAlignment="1" applyProtection="1">
      <alignment horizontal="center" vertical="center"/>
      <protection locked="0"/>
    </xf>
    <xf numFmtId="0" fontId="1" fillId="10" borderId="0" xfId="0" applyFont="1" applyFill="1" applyBorder="1" applyAlignment="1" applyProtection="1">
      <alignment horizontal="center" vertical="center"/>
      <protection locked="0"/>
    </xf>
    <xf numFmtId="49" fontId="20" fillId="4" borderId="23" xfId="0" applyNumberFormat="1" applyFont="1" applyFill="1" applyBorder="1" applyAlignment="1" applyProtection="1">
      <alignment horizontal="left" vertical="center"/>
    </xf>
    <xf numFmtId="0" fontId="21" fillId="0" borderId="13" xfId="0" applyFont="1" applyBorder="1" applyAlignment="1" applyProtection="1">
      <alignment horizontal="left" vertical="center"/>
    </xf>
    <xf numFmtId="0" fontId="21" fillId="0" borderId="26" xfId="0" applyFont="1" applyBorder="1" applyAlignment="1" applyProtection="1">
      <alignment horizontal="left" vertical="center"/>
    </xf>
    <xf numFmtId="0" fontId="36" fillId="0" borderId="41" xfId="0" applyFont="1" applyFill="1" applyBorder="1" applyAlignment="1" applyProtection="1">
      <alignment horizontal="left" vertical="center"/>
      <protection locked="0"/>
    </xf>
    <xf numFmtId="0" fontId="35" fillId="0" borderId="22" xfId="0" applyFont="1" applyBorder="1" applyAlignment="1" applyProtection="1">
      <alignment horizontal="left" vertical="center"/>
      <protection locked="0"/>
    </xf>
    <xf numFmtId="0" fontId="13" fillId="0" borderId="50" xfId="0" applyFont="1" applyBorder="1" applyAlignment="1" applyProtection="1"/>
    <xf numFmtId="0" fontId="13" fillId="0" borderId="51" xfId="0" applyFont="1" applyBorder="1" applyAlignment="1" applyProtection="1"/>
    <xf numFmtId="0" fontId="13" fillId="0" borderId="52" xfId="0" applyFont="1" applyBorder="1" applyAlignment="1" applyProtection="1"/>
    <xf numFmtId="0" fontId="37" fillId="0" borderId="50" xfId="0" applyFont="1" applyBorder="1" applyAlignment="1" applyProtection="1">
      <alignment vertical="top" wrapText="1"/>
      <protection locked="0"/>
    </xf>
    <xf numFmtId="0" fontId="37" fillId="0" borderId="51" xfId="0" applyFont="1" applyBorder="1" applyAlignment="1" applyProtection="1">
      <alignment vertical="top" wrapText="1"/>
      <protection locked="0"/>
    </xf>
    <xf numFmtId="0" fontId="37" fillId="0" borderId="52" xfId="0" applyFont="1" applyBorder="1" applyAlignment="1" applyProtection="1">
      <alignment vertical="top" wrapText="1"/>
      <protection locked="0"/>
    </xf>
    <xf numFmtId="0" fontId="32" fillId="0" borderId="40" xfId="0" applyFont="1" applyBorder="1" applyAlignment="1" applyProtection="1">
      <alignment vertical="top" wrapText="1"/>
      <protection locked="0"/>
    </xf>
    <xf numFmtId="0" fontId="32" fillId="0" borderId="59" xfId="0" applyFont="1" applyBorder="1" applyAlignment="1" applyProtection="1">
      <alignment vertical="top" wrapText="1"/>
      <protection locked="0"/>
    </xf>
    <xf numFmtId="49" fontId="23" fillId="0" borderId="53" xfId="0" applyNumberFormat="1" applyFont="1" applyBorder="1" applyAlignment="1" applyProtection="1"/>
    <xf numFmtId="49" fontId="23" fillId="0" borderId="25" xfId="0" applyNumberFormat="1" applyFont="1" applyBorder="1" applyAlignment="1" applyProtection="1"/>
    <xf numFmtId="49" fontId="23" fillId="0" borderId="54" xfId="0" applyNumberFormat="1" applyFont="1" applyBorder="1" applyAlignment="1" applyProtection="1"/>
    <xf numFmtId="49" fontId="8" fillId="14" borderId="17" xfId="0" applyNumberFormat="1" applyFont="1" applyFill="1" applyBorder="1" applyAlignment="1" applyProtection="1">
      <alignment vertical="center" wrapText="1" shrinkToFit="1"/>
    </xf>
    <xf numFmtId="49" fontId="8" fillId="14" borderId="5" xfId="0" applyNumberFormat="1" applyFont="1" applyFill="1" applyBorder="1" applyAlignment="1" applyProtection="1">
      <alignment vertical="center" wrapText="1" shrinkToFit="1"/>
    </xf>
  </cellXfs>
  <cellStyles count="3">
    <cellStyle name="Hyperlink" xfId="2" builtinId="8"/>
    <cellStyle name="Normal" xfId="0" builtinId="0"/>
    <cellStyle name="Percent" xfId="1" builtinId="5"/>
  </cellStyles>
  <dxfs count="16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FF00"/>
        </patternFill>
      </fill>
    </dxf>
    <dxf>
      <font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98773"/>
      <rgbColor rgb="000000FF"/>
      <rgbColor rgb="00FFFF00"/>
      <rgbColor rgb="00FF00FF"/>
      <rgbColor rgb="0000FFFF"/>
      <rgbColor rgb="00800000"/>
      <rgbColor rgb="0055693B"/>
      <rgbColor rgb="00000080"/>
      <rgbColor rgb="00B09F00"/>
      <rgbColor rgb="00800080"/>
      <rgbColor rgb="00008080"/>
      <rgbColor rgb="00DFEBDF"/>
      <rgbColor rgb="00EAEAEA"/>
      <rgbColor rgb="009999FF"/>
      <rgbColor rgb="00993366"/>
      <rgbColor rgb="00F5FFE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B755B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9E0000"/>
      <color rgb="FF808080"/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1056034</xdr:colOff>
      <xdr:row>1</xdr:row>
      <xdr:rowOff>10353</xdr:rowOff>
    </xdr:from>
    <xdr:to>
      <xdr:col>13</xdr:col>
      <xdr:colOff>596788</xdr:colOff>
      <xdr:row>6</xdr:row>
      <xdr:rowOff>61151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53208" y="93179"/>
          <a:ext cx="5545645" cy="1182755"/>
          <a:chOff x="4217998" y="154472"/>
          <a:chExt cx="4063276" cy="134409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4331681" y="239933"/>
            <a:ext cx="3949593" cy="910020"/>
          </a:xfrm>
          <a:prstGeom prst="rect">
            <a:avLst/>
          </a:prstGeom>
          <a:solidFill>
            <a:sysClr val="window" lastClr="FFFFFF"/>
          </a:solidFill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endParaRPr lang="en-US" sz="900">
              <a:solidFill>
                <a:schemeClr val="bg1"/>
              </a:solidFill>
              <a:latin typeface="+mn-lt"/>
            </a:endParaRPr>
          </a:p>
          <a:p>
            <a:r>
              <a:rPr lang="en-US" sz="900">
                <a:solidFill>
                  <a:schemeClr val="bg1"/>
                </a:solidFill>
                <a:latin typeface="+mn-lt"/>
              </a:rPr>
              <a:t>  </a:t>
            </a:r>
            <a:r>
              <a:rPr lang="en-US" sz="900">
                <a:solidFill>
                  <a:schemeClr val="tx1"/>
                </a:solidFill>
                <a:latin typeface="+mn-lt"/>
              </a:rPr>
              <a:t>	    </a:t>
            </a:r>
            <a:r>
              <a:rPr lang="en-US" sz="1000" b="1">
                <a:solidFill>
                  <a:schemeClr val="tx1"/>
                </a:solidFill>
                <a:latin typeface="+mn-lt"/>
              </a:rPr>
              <a:t>Send to:  Travel AP Checks:</a:t>
            </a:r>
            <a:r>
              <a:rPr lang="en-US" sz="900">
                <a:solidFill>
                  <a:schemeClr val="tx1"/>
                </a:solidFill>
                <a:latin typeface="+mn-lt"/>
              </a:rPr>
              <a:t>	</a:t>
            </a:r>
            <a:endParaRPr lang="en-US" sz="900" baseline="0">
              <a:solidFill>
                <a:schemeClr val="tx1"/>
              </a:solidFill>
              <a:latin typeface="+mn-lt"/>
            </a:endParaRPr>
          </a:p>
          <a:p>
            <a:r>
              <a:rPr lang="en-US" sz="900" u="none" baseline="0">
                <a:solidFill>
                  <a:schemeClr val="bg1"/>
                </a:solidFill>
                <a:uFill>
                  <a:solidFill>
                    <a:srgbClr val="0070C0"/>
                  </a:solidFill>
                </a:uFill>
                <a:latin typeface="+mn-lt"/>
                <a:ea typeface="+mn-ea"/>
                <a:cs typeface="+mn-cs"/>
              </a:rPr>
              <a:t>	    </a:t>
            </a:r>
            <a:r>
              <a:rPr lang="en-US" sz="1100" u="none" baseline="0">
                <a:solidFill>
                  <a:schemeClr val="bg1"/>
                </a:solidFill>
                <a:uFill>
                  <a:solidFill>
                    <a:srgbClr val="0070C0"/>
                  </a:solidFill>
                </a:uFill>
                <a:latin typeface="+mn-lt"/>
                <a:ea typeface="+mn-ea"/>
                <a:cs typeface="+mn-cs"/>
              </a:rPr>
              <a:t>ht</a:t>
            </a:r>
            <a:r>
              <a:rPr lang="en-US" sz="1100" b="1" i="1" u="none" baseline="0">
                <a:solidFill>
                  <a:srgbClr val="FF0000"/>
                </a:solidFill>
                <a:uFill>
                  <a:solidFill>
                    <a:srgbClr val="0070C0"/>
                  </a:solidFill>
                </a:uFill>
                <a:latin typeface="+mn-lt"/>
                <a:ea typeface="+mn-ea"/>
                <a:cs typeface="+mn-cs"/>
              </a:rPr>
              <a:t>travelnon@ohsu.edu   </a:t>
            </a:r>
            <a:r>
              <a:rPr lang="en-US" sz="1100" b="0" i="0" u="none" baseline="0">
                <a:solidFill>
                  <a:sysClr val="windowText" lastClr="000000"/>
                </a:solidFill>
                <a:uFill>
                  <a:solidFill>
                    <a:srgbClr val="0070C0"/>
                  </a:solidFill>
                </a:uFill>
                <a:latin typeface="+mn-lt"/>
                <a:ea typeface="+mn-ea"/>
                <a:cs typeface="+mn-cs"/>
              </a:rPr>
              <a:t> </a:t>
            </a:r>
            <a:r>
              <a:rPr lang="en-US" sz="11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LL332AP</a:t>
            </a:r>
            <a:r>
              <a:rPr lang="en-US" sz="900" b="1" u="none" baseline="0">
                <a:solidFill>
                  <a:schemeClr val="bg1"/>
                </a:solidFill>
                <a:uFill>
                  <a:solidFill>
                    <a:srgbClr val="0070C0"/>
                  </a:solidFill>
                </a:uFill>
                <a:latin typeface="+mn-lt"/>
                <a:ea typeface="+mn-ea"/>
                <a:cs typeface="+mn-cs"/>
              </a:rPr>
              <a:t>ds22dd22u/nancial/travel/index.scsht</a:t>
            </a:r>
          </a:p>
          <a:p>
            <a:r>
              <a:rPr lang="en-US" sz="500" u="none" baseline="0">
                <a:solidFill>
                  <a:schemeClr val="bg1"/>
                </a:solidFill>
                <a:uFill>
                  <a:solidFill>
                    <a:srgbClr val="0070C0"/>
                  </a:solidFill>
                </a:uFill>
                <a:latin typeface="+mn-lt"/>
                <a:ea typeface="+mn-ea"/>
                <a:cs typeface="+mn-cs"/>
              </a:rPr>
              <a:t>                    s                                                              </a:t>
            </a:r>
            <a:r>
              <a:rPr lang="en-US" sz="500" b="1" u="none" baseline="0">
                <a:solidFill>
                  <a:schemeClr val="bg1"/>
                </a:solidFill>
                <a:uFill>
                  <a:solidFill>
                    <a:srgbClr val="0070C0"/>
                  </a:solidFill>
                </a:uFill>
                <a:latin typeface="+mn-lt"/>
                <a:ea typeface="+mn-ea"/>
                <a:cs typeface="+mn-cs"/>
              </a:rPr>
              <a:t>ssssssssss</a:t>
            </a:r>
            <a:endParaRPr lang="en-US" sz="500" u="none" baseline="0">
              <a:solidFill>
                <a:schemeClr val="bg1"/>
              </a:solidFill>
              <a:uFill>
                <a:solidFill>
                  <a:srgbClr val="0070C0"/>
                </a:solidFill>
              </a:uFill>
              <a:latin typeface="+mn-lt"/>
              <a:ea typeface="+mn-ea"/>
              <a:cs typeface="+mn-cs"/>
            </a:endParaRPr>
          </a:p>
        </xdr:txBody>
      </xdr:sp>
      <xdr:pic>
        <xdr:nvPicPr>
          <xdr:cNvPr id="4" name="Picture 3" descr="OHSU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217998" y="154472"/>
            <a:ext cx="1000125" cy="1344096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209550</xdr:colOff>
      <xdr:row>22</xdr:row>
      <xdr:rowOff>85725</xdr:rowOff>
    </xdr:from>
    <xdr:to>
      <xdr:col>11</xdr:col>
      <xdr:colOff>571500</xdr:colOff>
      <xdr:row>22</xdr:row>
      <xdr:rowOff>87313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267575" y="4800600"/>
          <a:ext cx="3619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635000</xdr:colOff>
          <xdr:row>7</xdr:row>
          <xdr:rowOff>139700</xdr:rowOff>
        </xdr:from>
        <xdr:to>
          <xdr:col>1</xdr:col>
          <xdr:colOff>939800</xdr:colOff>
          <xdr:row>8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19</xdr:row>
          <xdr:rowOff>177800</xdr:rowOff>
        </xdr:from>
        <xdr:to>
          <xdr:col>1</xdr:col>
          <xdr:colOff>749300</xdr:colOff>
          <xdr:row>20</xdr:row>
          <xdr:rowOff>101600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18</xdr:row>
          <xdr:rowOff>165100</xdr:rowOff>
        </xdr:from>
        <xdr:to>
          <xdr:col>1</xdr:col>
          <xdr:colOff>749300</xdr:colOff>
          <xdr:row>19</xdr:row>
          <xdr:rowOff>203200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fensetravel.dod.mil/site/perdiemCalc.cf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2"/>
  <sheetViews>
    <sheetView showGridLines="0" tabSelected="1" topLeftCell="B1" zoomScale="92" zoomScaleNormal="92" workbookViewId="0">
      <pane ySplit="9" topLeftCell="A10" activePane="bottomLeft" state="frozen"/>
      <selection activeCell="B1" sqref="B1"/>
      <selection pane="bottomLeft" activeCell="E13" sqref="E13:H13"/>
    </sheetView>
  </sheetViews>
  <sheetFormatPr baseColWidth="10" defaultColWidth="8.5" defaultRowHeight="10" customHeight="1"/>
  <cols>
    <col min="1" max="1" width="3" style="5" hidden="1" customWidth="1"/>
    <col min="2" max="2" width="17.6640625" style="40" customWidth="1"/>
    <col min="3" max="3" width="10.5" style="40" customWidth="1"/>
    <col min="4" max="4" width="11.5" style="40" customWidth="1"/>
    <col min="5" max="5" width="19.5" style="5" customWidth="1"/>
    <col min="6" max="6" width="6.33203125" style="5" customWidth="1"/>
    <col min="7" max="7" width="17.83203125" style="5" customWidth="1"/>
    <col min="8" max="8" width="3.5" style="5" customWidth="1"/>
    <col min="9" max="9" width="14.83203125" style="5" customWidth="1"/>
    <col min="10" max="10" width="3.83203125" style="5" customWidth="1"/>
    <col min="11" max="11" width="20" style="5" customWidth="1"/>
    <col min="12" max="12" width="10" style="5" customWidth="1"/>
    <col min="13" max="13" width="9" style="5" bestFit="1" customWidth="1"/>
    <col min="14" max="14" width="9" style="5" customWidth="1"/>
    <col min="15" max="16384" width="8.5" style="5"/>
  </cols>
  <sheetData>
    <row r="1" spans="2:17" s="1" customFormat="1" ht="6.75" customHeight="1">
      <c r="B1" s="283" t="s">
        <v>57</v>
      </c>
      <c r="C1" s="284"/>
      <c r="D1" s="2">
        <v>1</v>
      </c>
      <c r="E1" s="3"/>
      <c r="F1" s="3"/>
      <c r="G1" s="3"/>
      <c r="H1" s="3"/>
      <c r="I1" s="3"/>
      <c r="J1" s="3"/>
      <c r="K1" s="3"/>
      <c r="L1" s="3"/>
      <c r="M1" s="3"/>
      <c r="N1" s="4"/>
    </row>
    <row r="2" spans="2:17" ht="9" customHeight="1">
      <c r="B2" s="285"/>
      <c r="C2" s="286"/>
      <c r="D2" s="2"/>
      <c r="E2" s="6"/>
      <c r="F2" s="6"/>
      <c r="G2" s="7"/>
      <c r="H2" s="7"/>
      <c r="I2" s="8"/>
      <c r="J2" s="8"/>
      <c r="K2" s="8"/>
      <c r="L2" s="8"/>
      <c r="M2" s="1"/>
      <c r="N2" s="9"/>
    </row>
    <row r="3" spans="2:17" ht="12.75" customHeight="1">
      <c r="B3" s="285"/>
      <c r="C3" s="286"/>
      <c r="D3" s="6"/>
      <c r="E3" s="83">
        <f>18/100*D23</f>
        <v>0</v>
      </c>
      <c r="F3" s="84"/>
      <c r="G3" s="10"/>
      <c r="H3" s="11"/>
      <c r="I3" s="12"/>
      <c r="J3" s="12"/>
      <c r="K3" s="12"/>
      <c r="L3" s="12"/>
      <c r="M3" s="13"/>
      <c r="N3" s="14"/>
    </row>
    <row r="4" spans="2:17" ht="14.25" customHeight="1">
      <c r="B4" s="15" t="s">
        <v>9</v>
      </c>
      <c r="C4" s="1"/>
      <c r="D4" s="1"/>
      <c r="E4" s="83">
        <f>26/100*D23</f>
        <v>0</v>
      </c>
      <c r="F4" s="85">
        <f>56/100*D23</f>
        <v>0</v>
      </c>
      <c r="G4" s="82"/>
      <c r="H4" s="16"/>
      <c r="I4" s="1"/>
      <c r="J4" s="13"/>
      <c r="K4" s="13"/>
      <c r="L4" s="13"/>
      <c r="M4" s="13"/>
      <c r="N4" s="14"/>
    </row>
    <row r="5" spans="2:17" ht="39.75" customHeight="1">
      <c r="B5" s="17" t="s">
        <v>6</v>
      </c>
      <c r="C5" s="1"/>
      <c r="D5" s="1"/>
      <c r="E5" s="19"/>
      <c r="F5" s="18"/>
      <c r="G5" s="19"/>
      <c r="H5" s="19"/>
      <c r="I5" s="1"/>
      <c r="J5" s="1"/>
      <c r="K5" s="1"/>
      <c r="L5" s="1"/>
      <c r="M5" s="1"/>
      <c r="N5" s="9"/>
    </row>
    <row r="6" spans="2:17" ht="15" customHeight="1" thickBot="1">
      <c r="B6" s="20"/>
      <c r="C6" s="20"/>
      <c r="D6" s="20"/>
      <c r="E6" s="20"/>
      <c r="F6" s="20"/>
      <c r="G6" s="20"/>
      <c r="H6" s="20"/>
      <c r="I6" s="1"/>
      <c r="J6" s="1"/>
      <c r="K6" s="1"/>
      <c r="L6" s="1"/>
      <c r="M6" s="1"/>
      <c r="N6" s="9"/>
    </row>
    <row r="7" spans="2:17" s="21" customFormat="1" ht="22.5" customHeight="1">
      <c r="B7" s="206" t="s">
        <v>50</v>
      </c>
      <c r="C7" s="207"/>
      <c r="D7" s="208"/>
      <c r="E7" s="209"/>
      <c r="F7" s="209"/>
      <c r="G7" s="209"/>
      <c r="H7" s="210"/>
      <c r="I7" s="22" t="s">
        <v>67</v>
      </c>
      <c r="J7" s="23"/>
      <c r="K7" s="290"/>
      <c r="L7" s="291"/>
      <c r="M7" s="24"/>
      <c r="N7" s="25"/>
    </row>
    <row r="8" spans="2:17" s="21" customFormat="1" ht="21" customHeight="1" thickBot="1">
      <c r="B8" s="165" t="s">
        <v>8</v>
      </c>
      <c r="C8" s="166"/>
      <c r="D8" s="295"/>
      <c r="E8" s="296"/>
      <c r="F8" s="296"/>
      <c r="G8" s="296"/>
      <c r="H8" s="297"/>
      <c r="I8" s="26" t="s">
        <v>7</v>
      </c>
      <c r="J8" s="27"/>
      <c r="K8" s="163"/>
      <c r="L8" s="164"/>
      <c r="M8" s="28"/>
      <c r="N8" s="29"/>
    </row>
    <row r="9" spans="2:17" s="30" customFormat="1" ht="21" customHeight="1" thickBot="1">
      <c r="B9" s="167"/>
      <c r="C9" s="168"/>
      <c r="D9" s="298"/>
      <c r="E9" s="298"/>
      <c r="F9" s="298"/>
      <c r="G9" s="298"/>
      <c r="H9" s="299"/>
      <c r="I9" s="300"/>
      <c r="J9" s="301"/>
      <c r="K9" s="301"/>
      <c r="L9" s="301"/>
      <c r="M9" s="301"/>
      <c r="N9" s="302"/>
    </row>
    <row r="10" spans="2:17" s="31" customFormat="1" ht="18" customHeight="1">
      <c r="B10" s="192" t="s">
        <v>58</v>
      </c>
      <c r="C10" s="41" t="s">
        <v>0</v>
      </c>
      <c r="D10" s="42"/>
      <c r="E10" s="197" t="s">
        <v>10</v>
      </c>
      <c r="F10" s="198"/>
      <c r="G10" s="198"/>
      <c r="H10" s="199"/>
      <c r="I10" s="197" t="s">
        <v>1</v>
      </c>
      <c r="J10" s="198"/>
      <c r="K10" s="198"/>
      <c r="L10" s="198"/>
      <c r="M10" s="198"/>
      <c r="N10" s="200"/>
    </row>
    <row r="11" spans="2:17" s="31" customFormat="1" ht="21.75" customHeight="1">
      <c r="B11" s="193"/>
      <c r="C11" s="124"/>
      <c r="D11" s="125"/>
      <c r="E11" s="182"/>
      <c r="F11" s="183"/>
      <c r="G11" s="183"/>
      <c r="H11" s="184"/>
      <c r="I11" s="157"/>
      <c r="J11" s="158"/>
      <c r="K11" s="158"/>
      <c r="L11" s="158"/>
      <c r="M11" s="158"/>
      <c r="N11" s="159"/>
    </row>
    <row r="12" spans="2:17" s="31" customFormat="1" ht="21.75" customHeight="1">
      <c r="B12" s="193"/>
      <c r="C12" s="126"/>
      <c r="D12" s="127"/>
      <c r="E12" s="182"/>
      <c r="F12" s="183"/>
      <c r="G12" s="183"/>
      <c r="H12" s="184"/>
      <c r="I12" s="157"/>
      <c r="J12" s="158"/>
      <c r="K12" s="158"/>
      <c r="L12" s="158"/>
      <c r="M12" s="158"/>
      <c r="N12" s="159"/>
    </row>
    <row r="13" spans="2:17" s="31" customFormat="1" ht="21.75" customHeight="1">
      <c r="B13" s="193"/>
      <c r="C13" s="124"/>
      <c r="D13" s="128"/>
      <c r="E13" s="182"/>
      <c r="F13" s="183"/>
      <c r="G13" s="183"/>
      <c r="H13" s="184"/>
      <c r="I13" s="157"/>
      <c r="J13" s="158"/>
      <c r="K13" s="158"/>
      <c r="L13" s="158"/>
      <c r="M13" s="158"/>
      <c r="N13" s="159"/>
      <c r="O13" s="32"/>
    </row>
    <row r="14" spans="2:17" s="31" customFormat="1" ht="20.25" customHeight="1">
      <c r="B14" s="194"/>
      <c r="C14" s="126"/>
      <c r="D14" s="127"/>
      <c r="E14" s="195"/>
      <c r="F14" s="196"/>
      <c r="G14" s="196"/>
      <c r="H14" s="100"/>
      <c r="I14" s="189"/>
      <c r="J14" s="190"/>
      <c r="K14" s="190"/>
      <c r="L14" s="190"/>
      <c r="M14" s="190"/>
      <c r="N14" s="191"/>
    </row>
    <row r="15" spans="2:17" s="33" customFormat="1" ht="17.25" customHeight="1">
      <c r="B15" s="179" t="s">
        <v>11</v>
      </c>
      <c r="C15" s="133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5"/>
      <c r="O15" s="34"/>
    </row>
    <row r="16" spans="2:17" s="33" customFormat="1" ht="19.5" customHeight="1">
      <c r="B16" s="180"/>
      <c r="C16" s="136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8"/>
      <c r="O16" s="34"/>
      <c r="Q16" s="35"/>
    </row>
    <row r="17" spans="2:17" s="33" customFormat="1" ht="19.5" customHeight="1">
      <c r="B17" s="173" t="s">
        <v>12</v>
      </c>
      <c r="C17" s="174"/>
      <c r="D17" s="175"/>
      <c r="E17" s="139"/>
      <c r="F17" s="140"/>
      <c r="G17" s="140"/>
      <c r="H17" s="140"/>
      <c r="I17" s="140"/>
      <c r="J17" s="140"/>
      <c r="K17" s="140"/>
      <c r="L17" s="140"/>
      <c r="M17" s="140"/>
      <c r="N17" s="141"/>
      <c r="O17" s="34"/>
      <c r="Q17" s="35"/>
    </row>
    <row r="18" spans="2:17" s="33" customFormat="1" ht="15.75" customHeight="1">
      <c r="B18" s="176"/>
      <c r="C18" s="177"/>
      <c r="D18" s="178"/>
      <c r="E18" s="142"/>
      <c r="F18" s="143"/>
      <c r="G18" s="143"/>
      <c r="H18" s="143"/>
      <c r="I18" s="143"/>
      <c r="J18" s="143"/>
      <c r="K18" s="143"/>
      <c r="L18" s="143"/>
      <c r="M18" s="143"/>
      <c r="N18" s="144"/>
      <c r="O18" s="34"/>
    </row>
    <row r="19" spans="2:17" s="36" customFormat="1" ht="14.25" customHeight="1">
      <c r="B19" s="152" t="s">
        <v>13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4"/>
      <c r="M19" s="229" t="s">
        <v>14</v>
      </c>
      <c r="N19" s="230"/>
    </row>
    <row r="20" spans="2:17" s="36" customFormat="1" ht="22.5" customHeight="1">
      <c r="B20" s="43"/>
      <c r="C20" s="181" t="s">
        <v>15</v>
      </c>
      <c r="D20" s="181"/>
      <c r="E20" s="44" t="s">
        <v>17</v>
      </c>
      <c r="F20" s="45"/>
      <c r="G20" s="132" t="s">
        <v>19</v>
      </c>
      <c r="H20" s="130"/>
      <c r="I20" s="130"/>
      <c r="J20" s="131"/>
      <c r="K20" s="92">
        <v>0.53500000000000003</v>
      </c>
      <c r="L20" s="46" t="s">
        <v>18</v>
      </c>
      <c r="M20" s="231">
        <f>+K20 *F20</f>
        <v>0</v>
      </c>
      <c r="N20" s="151"/>
    </row>
    <row r="21" spans="2:17" s="36" customFormat="1" ht="22.5" customHeight="1">
      <c r="B21" s="47"/>
      <c r="C21" s="201" t="s">
        <v>16</v>
      </c>
      <c r="D21" s="156"/>
      <c r="E21" s="292"/>
      <c r="F21" s="293"/>
      <c r="G21" s="293"/>
      <c r="H21" s="293"/>
      <c r="I21" s="293"/>
      <c r="J21" s="293"/>
      <c r="K21" s="293"/>
      <c r="L21" s="294"/>
      <c r="M21" s="150"/>
      <c r="N21" s="172"/>
    </row>
    <row r="22" spans="2:17" s="36" customFormat="1" ht="23.25" customHeight="1">
      <c r="B22" s="129" t="s">
        <v>53</v>
      </c>
      <c r="C22" s="130"/>
      <c r="D22" s="131"/>
      <c r="E22" s="81" t="s">
        <v>51</v>
      </c>
      <c r="F22" s="145"/>
      <c r="G22" s="146"/>
      <c r="H22" s="147" t="s">
        <v>52</v>
      </c>
      <c r="I22" s="148"/>
      <c r="J22" s="149"/>
      <c r="K22" s="145"/>
      <c r="L22" s="146"/>
      <c r="M22" s="150"/>
      <c r="N22" s="151"/>
    </row>
    <row r="23" spans="2:17" s="36" customFormat="1" ht="43.5" customHeight="1">
      <c r="B23" s="101" t="s">
        <v>61</v>
      </c>
      <c r="C23" s="89" t="s">
        <v>60</v>
      </c>
      <c r="D23" s="86"/>
      <c r="E23" s="48" t="str">
        <f>"Breakfast @ "&amp;E3</f>
        <v>Breakfast @ 0</v>
      </c>
      <c r="F23" s="49"/>
      <c r="G23" s="48" t="str">
        <f>"Lunch @ "&amp;E4</f>
        <v>Lunch @ 0</v>
      </c>
      <c r="H23" s="49"/>
      <c r="I23" s="48" t="str">
        <f>"Dinner @ "&amp;F4</f>
        <v>Dinner @ 0</v>
      </c>
      <c r="J23" s="49"/>
      <c r="K23" s="50" t="s">
        <v>23</v>
      </c>
      <c r="L23" s="51"/>
      <c r="M23" s="150">
        <f>IF(ISERROR(+F23*E3+H23*E4+F4*J23),0,+F23*E3+H23*E4+F4*J23)</f>
        <v>0</v>
      </c>
      <c r="N23" s="151"/>
    </row>
    <row r="24" spans="2:17" s="36" customFormat="1" ht="20.25" customHeight="1">
      <c r="B24" s="52" t="s">
        <v>20</v>
      </c>
      <c r="C24" s="160"/>
      <c r="D24" s="161"/>
      <c r="E24" s="161"/>
      <c r="F24" s="161"/>
      <c r="G24" s="161"/>
      <c r="H24" s="161"/>
      <c r="I24" s="161"/>
      <c r="J24" s="161"/>
      <c r="K24" s="161"/>
      <c r="L24" s="162"/>
      <c r="M24" s="150"/>
      <c r="N24" s="151"/>
    </row>
    <row r="25" spans="2:17" s="36" customFormat="1" ht="22.5" customHeight="1">
      <c r="B25" s="185" t="s">
        <v>21</v>
      </c>
      <c r="C25" s="186"/>
      <c r="D25" s="90"/>
      <c r="E25" s="169" t="s">
        <v>62</v>
      </c>
      <c r="F25" s="170"/>
      <c r="G25" s="170"/>
      <c r="H25" s="170"/>
      <c r="I25" s="170"/>
      <c r="J25" s="170"/>
      <c r="K25" s="170"/>
      <c r="L25" s="171"/>
      <c r="M25" s="187"/>
      <c r="N25" s="188"/>
    </row>
    <row r="26" spans="2:17" s="36" customFormat="1" ht="22.5" customHeight="1">
      <c r="B26" s="155" t="s">
        <v>22</v>
      </c>
      <c r="C26" s="156"/>
      <c r="D26" s="53"/>
      <c r="E26" s="44" t="s">
        <v>25</v>
      </c>
      <c r="F26" s="54"/>
      <c r="G26" s="262" t="s">
        <v>26</v>
      </c>
      <c r="H26" s="263"/>
      <c r="I26" s="263"/>
      <c r="J26" s="263"/>
      <c r="K26" s="55"/>
      <c r="L26" s="56" t="s">
        <v>27</v>
      </c>
      <c r="M26" s="150">
        <f>+F26*K26</f>
        <v>0</v>
      </c>
      <c r="N26" s="151"/>
    </row>
    <row r="27" spans="2:17" s="36" customFormat="1" ht="22.5" customHeight="1">
      <c r="B27" s="155" t="s">
        <v>22</v>
      </c>
      <c r="C27" s="156"/>
      <c r="D27" s="53"/>
      <c r="E27" s="44" t="s">
        <v>25</v>
      </c>
      <c r="F27" s="54"/>
      <c r="G27" s="262" t="s">
        <v>26</v>
      </c>
      <c r="H27" s="263"/>
      <c r="I27" s="263"/>
      <c r="J27" s="263"/>
      <c r="K27" s="55"/>
      <c r="L27" s="56" t="s">
        <v>27</v>
      </c>
      <c r="M27" s="150">
        <f>+F27*K27</f>
        <v>0</v>
      </c>
      <c r="N27" s="151"/>
    </row>
    <row r="28" spans="2:17" s="36" customFormat="1" ht="22.5" customHeight="1">
      <c r="B28" s="155" t="s">
        <v>24</v>
      </c>
      <c r="C28" s="156"/>
      <c r="D28" s="57"/>
      <c r="E28" s="226"/>
      <c r="F28" s="227"/>
      <c r="G28" s="227"/>
      <c r="H28" s="227"/>
      <c r="I28" s="227"/>
      <c r="J28" s="227"/>
      <c r="K28" s="227"/>
      <c r="L28" s="228"/>
      <c r="M28" s="150"/>
      <c r="N28" s="151"/>
    </row>
    <row r="29" spans="2:17" s="36" customFormat="1" ht="21" customHeight="1">
      <c r="B29" s="155" t="s">
        <v>24</v>
      </c>
      <c r="C29" s="156"/>
      <c r="D29" s="53"/>
      <c r="E29" s="226"/>
      <c r="F29" s="227"/>
      <c r="G29" s="227"/>
      <c r="H29" s="227"/>
      <c r="I29" s="227"/>
      <c r="J29" s="227"/>
      <c r="K29" s="227"/>
      <c r="L29" s="228"/>
      <c r="M29" s="150"/>
      <c r="N29" s="151"/>
    </row>
    <row r="30" spans="2:17" s="37" customFormat="1" ht="20.25" customHeight="1">
      <c r="B30" s="121" t="s">
        <v>28</v>
      </c>
      <c r="C30" s="122"/>
      <c r="D30" s="122"/>
      <c r="E30" s="122"/>
      <c r="F30" s="122"/>
      <c r="G30" s="122"/>
      <c r="H30" s="122"/>
      <c r="I30" s="122"/>
      <c r="J30" s="123"/>
      <c r="K30" s="204" t="s">
        <v>29</v>
      </c>
      <c r="L30" s="205"/>
      <c r="M30" s="215">
        <f>SUM(M20:N29)</f>
        <v>0</v>
      </c>
      <c r="N30" s="216"/>
    </row>
    <row r="31" spans="2:17" s="30" customFormat="1" ht="20.25" customHeight="1">
      <c r="B31" s="277" t="s">
        <v>55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9"/>
    </row>
    <row r="32" spans="2:17" s="37" customFormat="1" ht="30" customHeight="1">
      <c r="B32" s="58" t="s">
        <v>30</v>
      </c>
      <c r="C32" s="260" t="s">
        <v>5</v>
      </c>
      <c r="D32" s="280"/>
      <c r="E32" s="91" t="s">
        <v>54</v>
      </c>
      <c r="F32" s="59" t="s">
        <v>2</v>
      </c>
      <c r="G32" s="60" t="s">
        <v>3</v>
      </c>
      <c r="H32" s="268" t="s">
        <v>4</v>
      </c>
      <c r="I32" s="269"/>
      <c r="J32" s="270"/>
      <c r="K32" s="222" t="s">
        <v>31</v>
      </c>
      <c r="L32" s="223"/>
      <c r="M32" s="222" t="s">
        <v>14</v>
      </c>
      <c r="N32" s="223"/>
    </row>
    <row r="33" spans="2:16" s="99" customFormat="1" ht="22.5" customHeight="1">
      <c r="B33" s="109"/>
      <c r="C33" s="303"/>
      <c r="D33" s="304"/>
      <c r="E33" s="110"/>
      <c r="F33" s="111"/>
      <c r="G33" s="111"/>
      <c r="H33" s="271"/>
      <c r="I33" s="272"/>
      <c r="J33" s="273"/>
      <c r="K33" s="271"/>
      <c r="L33" s="273"/>
      <c r="M33" s="224"/>
      <c r="N33" s="225"/>
      <c r="P33" s="112"/>
    </row>
    <row r="34" spans="2:16" s="96" customFormat="1" ht="22.5" customHeight="1">
      <c r="B34" s="93"/>
      <c r="C34" s="202"/>
      <c r="D34" s="203"/>
      <c r="E34" s="94"/>
      <c r="F34" s="95"/>
      <c r="G34" s="95"/>
      <c r="H34" s="264"/>
      <c r="I34" s="265"/>
      <c r="J34" s="266"/>
      <c r="K34" s="267"/>
      <c r="L34" s="266"/>
      <c r="M34" s="219"/>
      <c r="N34" s="214"/>
    </row>
    <row r="35" spans="2:16" s="96" customFormat="1" ht="22.5" customHeight="1">
      <c r="B35" s="93"/>
      <c r="C35" s="202"/>
      <c r="D35" s="203"/>
      <c r="E35" s="94"/>
      <c r="F35" s="95"/>
      <c r="G35" s="95"/>
      <c r="H35" s="264"/>
      <c r="I35" s="265"/>
      <c r="J35" s="266"/>
      <c r="K35" s="267"/>
      <c r="L35" s="266"/>
      <c r="M35" s="219"/>
      <c r="N35" s="214"/>
    </row>
    <row r="36" spans="2:16" s="96" customFormat="1" ht="22.5" customHeight="1">
      <c r="B36" s="93"/>
      <c r="C36" s="202"/>
      <c r="D36" s="203"/>
      <c r="E36" s="94"/>
      <c r="F36" s="95"/>
      <c r="G36" s="95"/>
      <c r="H36" s="264"/>
      <c r="I36" s="265"/>
      <c r="J36" s="266"/>
      <c r="K36" s="267"/>
      <c r="L36" s="266"/>
      <c r="M36" s="219"/>
      <c r="N36" s="214"/>
    </row>
    <row r="37" spans="2:16" s="30" customFormat="1" ht="18.75" customHeight="1">
      <c r="B37" s="61" t="s">
        <v>39</v>
      </c>
      <c r="C37" s="62" t="s">
        <v>46</v>
      </c>
      <c r="D37" s="62" t="s">
        <v>40</v>
      </c>
      <c r="E37" s="62" t="s">
        <v>41</v>
      </c>
      <c r="F37" s="260" t="s">
        <v>42</v>
      </c>
      <c r="G37" s="261"/>
      <c r="H37" s="260" t="s">
        <v>43</v>
      </c>
      <c r="I37" s="261"/>
      <c r="J37" s="260" t="s">
        <v>44</v>
      </c>
      <c r="K37" s="261"/>
      <c r="L37" s="63" t="s">
        <v>45</v>
      </c>
      <c r="M37" s="281" t="s">
        <v>14</v>
      </c>
      <c r="N37" s="282"/>
    </row>
    <row r="38" spans="2:16" s="96" customFormat="1" ht="22.5" customHeight="1">
      <c r="B38" s="113"/>
      <c r="C38" s="114"/>
      <c r="D38" s="114"/>
      <c r="E38" s="114"/>
      <c r="F38" s="275"/>
      <c r="G38" s="276"/>
      <c r="H38" s="275"/>
      <c r="I38" s="276"/>
      <c r="J38" s="275"/>
      <c r="K38" s="276"/>
      <c r="L38" s="114"/>
      <c r="M38" s="220"/>
      <c r="N38" s="221"/>
    </row>
    <row r="39" spans="2:16" s="96" customFormat="1" ht="22.5" customHeight="1">
      <c r="B39" s="93"/>
      <c r="C39" s="98"/>
      <c r="D39" s="98"/>
      <c r="E39" s="98"/>
      <c r="F39" s="202"/>
      <c r="G39" s="274"/>
      <c r="H39" s="202"/>
      <c r="I39" s="274"/>
      <c r="J39" s="202"/>
      <c r="K39" s="274"/>
      <c r="L39" s="98"/>
      <c r="M39" s="213"/>
      <c r="N39" s="214"/>
    </row>
    <row r="40" spans="2:16" s="96" customFormat="1" ht="21" customHeight="1">
      <c r="B40" s="97"/>
      <c r="C40" s="98"/>
      <c r="D40" s="98"/>
      <c r="E40" s="98"/>
      <c r="F40" s="202"/>
      <c r="G40" s="274"/>
      <c r="H40" s="202"/>
      <c r="I40" s="274"/>
      <c r="J40" s="202"/>
      <c r="K40" s="274"/>
      <c r="L40" s="98"/>
      <c r="M40" s="213"/>
      <c r="N40" s="214"/>
    </row>
    <row r="41" spans="2:16" s="96" customFormat="1" ht="22.5" customHeight="1">
      <c r="B41" s="93"/>
      <c r="C41" s="98"/>
      <c r="D41" s="98"/>
      <c r="E41" s="98"/>
      <c r="F41" s="202"/>
      <c r="G41" s="274"/>
      <c r="H41" s="202"/>
      <c r="I41" s="274"/>
      <c r="J41" s="202"/>
      <c r="K41" s="274"/>
      <c r="L41" s="98"/>
      <c r="M41" s="213"/>
      <c r="N41" s="214"/>
    </row>
    <row r="42" spans="2:16" s="96" customFormat="1" ht="22.5" customHeight="1">
      <c r="B42" s="93"/>
      <c r="C42" s="98"/>
      <c r="D42" s="98"/>
      <c r="E42" s="98"/>
      <c r="F42" s="202"/>
      <c r="G42" s="274"/>
      <c r="H42" s="202"/>
      <c r="I42" s="274"/>
      <c r="J42" s="202"/>
      <c r="K42" s="274"/>
      <c r="L42" s="98"/>
      <c r="M42" s="213"/>
      <c r="N42" s="214"/>
    </row>
    <row r="43" spans="2:16" s="37" customFormat="1" ht="19.5" customHeight="1" thickBot="1">
      <c r="B43" s="64"/>
      <c r="C43" s="65"/>
      <c r="D43" s="66"/>
      <c r="E43" s="66"/>
      <c r="F43" s="66"/>
      <c r="G43" s="66"/>
      <c r="H43" s="65"/>
      <c r="I43" s="65"/>
      <c r="J43" s="287" t="s">
        <v>56</v>
      </c>
      <c r="K43" s="288"/>
      <c r="L43" s="289"/>
      <c r="M43" s="215">
        <f>SUM(M32:N42)</f>
        <v>0</v>
      </c>
      <c r="N43" s="216"/>
    </row>
    <row r="44" spans="2:16" s="33" customFormat="1" ht="21.75" customHeight="1" thickBot="1">
      <c r="B44" s="67"/>
      <c r="C44" s="68"/>
      <c r="D44" s="68"/>
      <c r="E44" s="68"/>
      <c r="F44" s="68"/>
      <c r="G44" s="69" t="s">
        <v>49</v>
      </c>
      <c r="H44" s="68"/>
      <c r="I44" s="68"/>
      <c r="J44" s="68"/>
      <c r="K44" s="255"/>
      <c r="L44" s="256"/>
      <c r="M44" s="217">
        <f>IF(K44&gt;0,-K44,+K44)</f>
        <v>0</v>
      </c>
      <c r="N44" s="218"/>
    </row>
    <row r="45" spans="2:16" s="35" customFormat="1" ht="28.5" customHeight="1">
      <c r="B45" s="70" t="s">
        <v>47</v>
      </c>
      <c r="C45" s="71"/>
      <c r="D45" s="72"/>
      <c r="E45" s="73"/>
      <c r="F45" s="74"/>
      <c r="G45" s="75"/>
      <c r="H45" s="76"/>
      <c r="I45" s="72"/>
      <c r="J45" s="257" t="s">
        <v>48</v>
      </c>
      <c r="K45" s="258"/>
      <c r="L45" s="259"/>
      <c r="M45" s="211"/>
      <c r="N45" s="212"/>
    </row>
    <row r="46" spans="2:16" s="35" customFormat="1" ht="19.5" customHeight="1">
      <c r="B46" s="77"/>
      <c r="C46" s="78"/>
      <c r="D46" s="119" t="s">
        <v>33</v>
      </c>
      <c r="E46" s="120"/>
      <c r="F46" s="240" t="s">
        <v>35</v>
      </c>
      <c r="G46" s="241"/>
      <c r="H46" s="241"/>
      <c r="I46" s="241"/>
      <c r="J46" s="241"/>
      <c r="K46" s="241"/>
      <c r="L46" s="242"/>
      <c r="M46" s="232" t="s">
        <v>0</v>
      </c>
      <c r="N46" s="233"/>
    </row>
    <row r="47" spans="2:16" s="38" customFormat="1" ht="25.5" customHeight="1">
      <c r="B47" s="234" t="s">
        <v>32</v>
      </c>
      <c r="C47" s="235"/>
      <c r="D47" s="117"/>
      <c r="E47" s="118"/>
      <c r="F47" s="243" t="s">
        <v>59</v>
      </c>
      <c r="G47" s="244"/>
      <c r="H47" s="244"/>
      <c r="I47" s="244"/>
      <c r="J47" s="244"/>
      <c r="K47" s="244"/>
      <c r="L47" s="245"/>
      <c r="M47" s="254"/>
      <c r="N47" s="239"/>
    </row>
    <row r="48" spans="2:16" s="38" customFormat="1" ht="26.25" customHeight="1">
      <c r="B48" s="234" t="s">
        <v>36</v>
      </c>
      <c r="C48" s="235"/>
      <c r="D48" s="117"/>
      <c r="E48" s="118"/>
      <c r="F48" s="246"/>
      <c r="G48" s="247"/>
      <c r="H48" s="247"/>
      <c r="I48" s="247"/>
      <c r="J48" s="247"/>
      <c r="K48" s="247"/>
      <c r="L48" s="248"/>
      <c r="M48" s="254"/>
      <c r="N48" s="239"/>
    </row>
    <row r="49" spans="2:14" s="39" customFormat="1" ht="25.5" customHeight="1">
      <c r="B49" s="234" t="s">
        <v>65</v>
      </c>
      <c r="C49" s="235"/>
      <c r="D49" s="117"/>
      <c r="E49" s="118"/>
      <c r="F49" s="249"/>
      <c r="G49" s="250"/>
      <c r="H49" s="250"/>
      <c r="I49" s="250"/>
      <c r="J49" s="250"/>
      <c r="K49" s="250"/>
      <c r="L49" s="251"/>
      <c r="M49" s="254"/>
      <c r="N49" s="239"/>
    </row>
    <row r="50" spans="2:14" s="39" customFormat="1" ht="24.75" customHeight="1">
      <c r="B50" s="234" t="s">
        <v>34</v>
      </c>
      <c r="C50" s="235"/>
      <c r="D50" s="117"/>
      <c r="E50" s="118"/>
      <c r="F50" s="236" t="s">
        <v>37</v>
      </c>
      <c r="G50" s="237"/>
      <c r="H50" s="79"/>
      <c r="I50" s="80"/>
      <c r="J50" s="252" t="s">
        <v>38</v>
      </c>
      <c r="K50" s="237"/>
      <c r="L50" s="253"/>
      <c r="M50" s="238"/>
      <c r="N50" s="239"/>
    </row>
    <row r="51" spans="2:14" ht="17.25" customHeight="1">
      <c r="D51" s="115"/>
      <c r="E51" s="115"/>
      <c r="F51" s="115"/>
      <c r="G51" s="115"/>
      <c r="H51" s="115"/>
      <c r="I51" s="115"/>
      <c r="J51" s="88"/>
    </row>
    <row r="52" spans="2:14" ht="13.5" customHeight="1">
      <c r="D52" s="116"/>
      <c r="E52" s="116"/>
      <c r="F52" s="116"/>
      <c r="G52" s="116"/>
      <c r="H52" s="116"/>
      <c r="I52" s="116"/>
      <c r="J52" s="87"/>
      <c r="K52" s="108" t="s">
        <v>66</v>
      </c>
    </row>
  </sheetData>
  <mergeCells count="134">
    <mergeCell ref="B31:N31"/>
    <mergeCell ref="M27:N27"/>
    <mergeCell ref="C32:D32"/>
    <mergeCell ref="M37:N37"/>
    <mergeCell ref="F38:G38"/>
    <mergeCell ref="H38:I38"/>
    <mergeCell ref="B1:C3"/>
    <mergeCell ref="J43:L43"/>
    <mergeCell ref="B27:C27"/>
    <mergeCell ref="B28:C28"/>
    <mergeCell ref="K7:L7"/>
    <mergeCell ref="F40:G40"/>
    <mergeCell ref="H40:I40"/>
    <mergeCell ref="J40:K40"/>
    <mergeCell ref="F41:G41"/>
    <mergeCell ref="H41:I41"/>
    <mergeCell ref="J41:K41"/>
    <mergeCell ref="E21:L21"/>
    <mergeCell ref="F37:G37"/>
    <mergeCell ref="D8:H8"/>
    <mergeCell ref="D9:H9"/>
    <mergeCell ref="I9:N9"/>
    <mergeCell ref="C33:D33"/>
    <mergeCell ref="C34:D34"/>
    <mergeCell ref="K44:L44"/>
    <mergeCell ref="J45:L45"/>
    <mergeCell ref="H37:I37"/>
    <mergeCell ref="J37:K37"/>
    <mergeCell ref="B26:C26"/>
    <mergeCell ref="G27:J27"/>
    <mergeCell ref="H36:J36"/>
    <mergeCell ref="K36:L36"/>
    <mergeCell ref="H32:J32"/>
    <mergeCell ref="K32:L32"/>
    <mergeCell ref="H33:J33"/>
    <mergeCell ref="K33:L33"/>
    <mergeCell ref="H34:J34"/>
    <mergeCell ref="K34:L34"/>
    <mergeCell ref="H35:J35"/>
    <mergeCell ref="K35:L35"/>
    <mergeCell ref="G26:J26"/>
    <mergeCell ref="F42:G42"/>
    <mergeCell ref="H42:I42"/>
    <mergeCell ref="J42:K42"/>
    <mergeCell ref="J38:K38"/>
    <mergeCell ref="F39:G39"/>
    <mergeCell ref="H39:I39"/>
    <mergeCell ref="J39:K39"/>
    <mergeCell ref="M46:N46"/>
    <mergeCell ref="B50:C50"/>
    <mergeCell ref="D50:E50"/>
    <mergeCell ref="F50:G50"/>
    <mergeCell ref="M50:N50"/>
    <mergeCell ref="F46:L46"/>
    <mergeCell ref="F47:L47"/>
    <mergeCell ref="F48:L48"/>
    <mergeCell ref="F49:L49"/>
    <mergeCell ref="J50:L50"/>
    <mergeCell ref="M47:N47"/>
    <mergeCell ref="M48:N48"/>
    <mergeCell ref="M49:N49"/>
    <mergeCell ref="B47:C47"/>
    <mergeCell ref="B48:C48"/>
    <mergeCell ref="B49:C49"/>
    <mergeCell ref="C35:D35"/>
    <mergeCell ref="C36:D36"/>
    <mergeCell ref="K30:L30"/>
    <mergeCell ref="B7:C7"/>
    <mergeCell ref="D7:H7"/>
    <mergeCell ref="M45:N45"/>
    <mergeCell ref="M40:N40"/>
    <mergeCell ref="M41:N41"/>
    <mergeCell ref="M42:N42"/>
    <mergeCell ref="M43:N43"/>
    <mergeCell ref="M44:N44"/>
    <mergeCell ref="M35:N35"/>
    <mergeCell ref="M36:N36"/>
    <mergeCell ref="M38:N38"/>
    <mergeCell ref="M39:N39"/>
    <mergeCell ref="M30:N30"/>
    <mergeCell ref="M32:N32"/>
    <mergeCell ref="M33:N33"/>
    <mergeCell ref="M34:N34"/>
    <mergeCell ref="M26:N26"/>
    <mergeCell ref="E28:L28"/>
    <mergeCell ref="E29:L29"/>
    <mergeCell ref="M19:N19"/>
    <mergeCell ref="M20:N20"/>
    <mergeCell ref="C24:L24"/>
    <mergeCell ref="K8:L8"/>
    <mergeCell ref="B8:C9"/>
    <mergeCell ref="E25:L25"/>
    <mergeCell ref="M21:N21"/>
    <mergeCell ref="B17:D18"/>
    <mergeCell ref="B15:B16"/>
    <mergeCell ref="C20:D20"/>
    <mergeCell ref="I11:N11"/>
    <mergeCell ref="E12:H12"/>
    <mergeCell ref="B25:C25"/>
    <mergeCell ref="M24:N24"/>
    <mergeCell ref="M25:N25"/>
    <mergeCell ref="I13:N13"/>
    <mergeCell ref="I14:N14"/>
    <mergeCell ref="B10:B14"/>
    <mergeCell ref="E14:G14"/>
    <mergeCell ref="E10:H10"/>
    <mergeCell ref="I10:N10"/>
    <mergeCell ref="E11:H11"/>
    <mergeCell ref="C21:D21"/>
    <mergeCell ref="E13:H13"/>
    <mergeCell ref="D51:I52"/>
    <mergeCell ref="D49:E49"/>
    <mergeCell ref="D48:E48"/>
    <mergeCell ref="D47:E47"/>
    <mergeCell ref="D46:E46"/>
    <mergeCell ref="B30:J30"/>
    <mergeCell ref="C11:D11"/>
    <mergeCell ref="C12:D12"/>
    <mergeCell ref="C13:D13"/>
    <mergeCell ref="C14:D14"/>
    <mergeCell ref="B22:D22"/>
    <mergeCell ref="G20:J20"/>
    <mergeCell ref="C15:N16"/>
    <mergeCell ref="E17:N18"/>
    <mergeCell ref="F22:G22"/>
    <mergeCell ref="H22:J22"/>
    <mergeCell ref="K22:L22"/>
    <mergeCell ref="M22:N22"/>
    <mergeCell ref="B19:L19"/>
    <mergeCell ref="M28:N28"/>
    <mergeCell ref="M29:N29"/>
    <mergeCell ref="M23:N23"/>
    <mergeCell ref="B29:C29"/>
    <mergeCell ref="I12:N12"/>
  </mergeCells>
  <conditionalFormatting sqref="F5">
    <cfRule type="expression" dxfId="15" priority="25">
      <formula>L44&lt;&gt;0</formula>
    </cfRule>
    <cfRule type="expression" dxfId="14" priority="27">
      <formula>L44&lt;&gt;0</formula>
    </cfRule>
    <cfRule type="expression" dxfId="13" priority="29">
      <formula>L44&lt;&gt;0</formula>
    </cfRule>
  </conditionalFormatting>
  <conditionalFormatting sqref="C11">
    <cfRule type="expression" dxfId="12" priority="21">
      <formula>D1&gt;0</formula>
    </cfRule>
  </conditionalFormatting>
  <conditionalFormatting sqref="E11:H11">
    <cfRule type="expression" dxfId="11" priority="20">
      <formula>D1&gt;0</formula>
    </cfRule>
  </conditionalFormatting>
  <conditionalFormatting sqref="I11:N11">
    <cfRule type="expression" dxfId="10" priority="19">
      <formula>D1&gt;0</formula>
    </cfRule>
  </conditionalFormatting>
  <conditionalFormatting sqref="C12:D12">
    <cfRule type="expression" dxfId="9" priority="18">
      <formula>D1&gt;0</formula>
    </cfRule>
  </conditionalFormatting>
  <conditionalFormatting sqref="E12:H12">
    <cfRule type="expression" dxfId="8" priority="17">
      <formula>D1&gt;0</formula>
    </cfRule>
  </conditionalFormatting>
  <conditionalFormatting sqref="I12:N12">
    <cfRule type="expression" dxfId="7" priority="16">
      <formula>D1&gt;0</formula>
    </cfRule>
  </conditionalFormatting>
  <conditionalFormatting sqref="C13:D13">
    <cfRule type="expression" dxfId="6" priority="15">
      <formula>D1&gt;0</formula>
    </cfRule>
  </conditionalFormatting>
  <conditionalFormatting sqref="E13:H13">
    <cfRule type="expression" dxfId="5" priority="14">
      <formula>D1&gt;0</formula>
    </cfRule>
  </conditionalFormatting>
  <conditionalFormatting sqref="I13:N13">
    <cfRule type="expression" dxfId="4" priority="13">
      <formula>D1&gt;0</formula>
    </cfRule>
  </conditionalFormatting>
  <conditionalFormatting sqref="C14:D14">
    <cfRule type="expression" dxfId="3" priority="12">
      <formula>D1&gt;0</formula>
    </cfRule>
  </conditionalFormatting>
  <conditionalFormatting sqref="E14:G14">
    <cfRule type="expression" dxfId="2" priority="11">
      <formula>D1&gt;0</formula>
    </cfRule>
  </conditionalFormatting>
  <conditionalFormatting sqref="I14:N14">
    <cfRule type="expression" dxfId="1" priority="10">
      <formula>D1&gt;0</formula>
    </cfRule>
  </conditionalFormatting>
  <conditionalFormatting sqref="I9:N9">
    <cfRule type="expression" dxfId="0" priority="1">
      <formula>D1048574&gt;0</formula>
    </cfRule>
  </conditionalFormatting>
  <dataValidations disablePrompts="1" count="1">
    <dataValidation type="decimal" allowBlank="1" showInputMessage="1" showErrorMessage="1" errorTitle="Invalid number" error="An odometer number should be between 0 and 999,999.9" sqref="L12:N14 L9:N9" xr:uid="{00000000-0002-0000-0000-000000000000}">
      <formula1>0</formula1>
      <formula2>999999.9</formula2>
    </dataValidation>
  </dataValidations>
  <hyperlinks>
    <hyperlink ref="B23" r:id="rId1" xr:uid="{00000000-0004-0000-0000-000000000000}"/>
  </hyperlinks>
  <printOptions horizontalCentered="1"/>
  <pageMargins left="0.25" right="0.21" top="0.46" bottom="0.18" header="0.23" footer="0.18"/>
  <pageSetup scale="6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635000</xdr:colOff>
                    <xdr:row>7</xdr:row>
                    <xdr:rowOff>139700</xdr:rowOff>
                  </from>
                  <to>
                    <xdr:col>1</xdr:col>
                    <xdr:colOff>939800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444500</xdr:colOff>
                    <xdr:row>19</xdr:row>
                    <xdr:rowOff>177800</xdr:rowOff>
                  </from>
                  <to>
                    <xdr:col>1</xdr:col>
                    <xdr:colOff>749300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444500</xdr:colOff>
                    <xdr:row>18</xdr:row>
                    <xdr:rowOff>165100</xdr:rowOff>
                  </from>
                  <to>
                    <xdr:col>1</xdr:col>
                    <xdr:colOff>749300</xdr:colOff>
                    <xdr:row>19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D26"/>
  <sheetViews>
    <sheetView workbookViewId="0">
      <selection activeCell="E11" sqref="E11"/>
    </sheetView>
  </sheetViews>
  <sheetFormatPr baseColWidth="10" defaultColWidth="8.83203125" defaultRowHeight="13"/>
  <sheetData>
    <row r="6" spans="3:4">
      <c r="C6" s="102"/>
    </row>
    <row r="7" spans="3:4">
      <c r="C7" s="103" t="s">
        <v>63</v>
      </c>
      <c r="D7" s="104" t="s">
        <v>64</v>
      </c>
    </row>
    <row r="8" spans="3:4">
      <c r="C8" s="105"/>
      <c r="D8" s="106"/>
    </row>
    <row r="9" spans="3:4">
      <c r="C9" s="107">
        <v>42370</v>
      </c>
      <c r="D9" s="106">
        <v>0.54</v>
      </c>
    </row>
    <row r="10" spans="3:4">
      <c r="C10" s="107">
        <v>42736</v>
      </c>
      <c r="D10" s="106">
        <v>0.53500000000000003</v>
      </c>
    </row>
    <row r="11" spans="3:4">
      <c r="C11" s="107">
        <v>43101</v>
      </c>
      <c r="D11" s="106">
        <v>0.54500000000000004</v>
      </c>
    </row>
    <row r="12" spans="3:4">
      <c r="C12" s="107"/>
      <c r="D12" s="106"/>
    </row>
    <row r="13" spans="3:4">
      <c r="C13" s="107"/>
      <c r="D13" s="106"/>
    </row>
    <row r="14" spans="3:4">
      <c r="C14" s="107"/>
      <c r="D14" s="106"/>
    </row>
    <row r="15" spans="3:4">
      <c r="C15" s="107"/>
      <c r="D15" s="106"/>
    </row>
    <row r="16" spans="3:4">
      <c r="C16" s="105"/>
      <c r="D16" s="106"/>
    </row>
    <row r="17" spans="3:4">
      <c r="C17" s="105"/>
      <c r="D17" s="106"/>
    </row>
    <row r="18" spans="3:4">
      <c r="C18" s="105"/>
      <c r="D18" s="106"/>
    </row>
    <row r="19" spans="3:4">
      <c r="C19" s="105"/>
      <c r="D19" s="106"/>
    </row>
    <row r="20" spans="3:4">
      <c r="C20" s="105"/>
      <c r="D20" s="106"/>
    </row>
    <row r="21" spans="3:4">
      <c r="C21" s="105"/>
      <c r="D21" s="106"/>
    </row>
    <row r="22" spans="3:4">
      <c r="C22" s="105"/>
      <c r="D22" s="106"/>
    </row>
    <row r="23" spans="3:4">
      <c r="C23" s="105"/>
      <c r="D23" s="106"/>
    </row>
    <row r="24" spans="3:4">
      <c r="C24" s="105"/>
      <c r="D24" s="106"/>
    </row>
    <row r="25" spans="3:4">
      <c r="C25" s="105"/>
      <c r="D25" s="106"/>
    </row>
    <row r="26" spans="3:4">
      <c r="C26" s="105"/>
      <c r="D26" s="1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Reimburse</vt:lpstr>
      <vt:lpstr>Calculation</vt:lpstr>
      <vt:lpstr>Reimburse!Print_Area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Jonnathan Triton</dc:creator>
  <cp:lastModifiedBy>Microsoft Office User</cp:lastModifiedBy>
  <cp:lastPrinted>2017-06-20T18:59:54Z</cp:lastPrinted>
  <dcterms:created xsi:type="dcterms:W3CDTF">2001-07-17T23:06:09Z</dcterms:created>
  <dcterms:modified xsi:type="dcterms:W3CDTF">2019-04-10T01:24:31Z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TC060884581033</vt:lpwstr>
  </property>
</Properties>
</file>